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Yky-srv-fs-001\横山ダム共有\00_共有\◆横山受託関係\41_設計書\R7横山発注\12_令和7年度横山ダム維持補修工事\01_歩掛見積\"/>
    </mc:Choice>
  </mc:AlternateContent>
  <xr:revisionPtr revIDLastSave="0" documentId="13_ncr:1_{E059B619-4869-4386-9742-448D10F8A2C9}" xr6:coauthVersionLast="47" xr6:coauthVersionMax="47" xr10:uidLastSave="{00000000-0000-0000-0000-000000000000}"/>
  <bookViews>
    <workbookView xWindow="1485" yWindow="60" windowWidth="18615" windowHeight="17175" xr2:uid="{2DCD39D7-9B7C-4198-BFD7-EC21ABB73F97}"/>
  </bookViews>
  <sheets>
    <sheet name="設計総括表" sheetId="1" r:id="rId1"/>
    <sheet name="一次単価表" sheetId="10" r:id="rId2"/>
    <sheet name="二次単価表" sheetId="6" r:id="rId3"/>
    <sheet name="業務委託料" sheetId="13" r:id="rId4"/>
    <sheet name="代価表" sheetId="14" r:id="rId5"/>
  </sheets>
  <definedNames>
    <definedName name="_xlnm.Print_Area" localSheetId="3">業務委託料!$A$1:$Q$48</definedName>
    <definedName name="_xlnm.Print_Titles" localSheetId="0">設計総括表!$1:$6</definedName>
    <definedName name="開始行" localSheetId="1">一次単価表!$10:$12</definedName>
    <definedName name="開始行" localSheetId="3">業務委託料!#REF!</definedName>
    <definedName name="開始行" localSheetId="4">代価表!#REF!</definedName>
    <definedName name="開始行" localSheetId="2">二次単価表!#REF!</definedName>
    <definedName name="開始行">設計総括表!#REF!</definedName>
    <definedName name="規格列１" localSheetId="1">一次単価表!$J$10</definedName>
    <definedName name="規格列１" localSheetId="3">業務委託料!#REF!</definedName>
    <definedName name="規格列１" localSheetId="4">代価表!#REF!</definedName>
    <definedName name="規格列１" localSheetId="2">二次単価表!#REF!</definedName>
    <definedName name="規格列１">設計総括表!#REF!</definedName>
    <definedName name="規格列２" localSheetId="1">一次単価表!$J$10</definedName>
    <definedName name="規格列２" localSheetId="3">業務委託料!#REF!</definedName>
    <definedName name="規格列２" localSheetId="4">代価表!#REF!</definedName>
    <definedName name="規格列２" localSheetId="2">二次単価表!#REF!</definedName>
    <definedName name="規格列２">設計総括表!#REF!</definedName>
    <definedName name="規格列３" localSheetId="1">一次単価表!$J$10</definedName>
    <definedName name="規格列３" localSheetId="3">業務委託料!#REF!</definedName>
    <definedName name="規格列３" localSheetId="4">代価表!#REF!</definedName>
    <definedName name="規格列３" localSheetId="2">二次単価表!#REF!</definedName>
    <definedName name="規格列３">設計総括表!#REF!</definedName>
    <definedName name="規格列４" localSheetId="1">一次単価表!$J$10</definedName>
    <definedName name="規格列４" localSheetId="3">業務委託料!#REF!</definedName>
    <definedName name="規格列４" localSheetId="4">代価表!#REF!</definedName>
    <definedName name="規格列４" localSheetId="2">二次単価表!#REF!</definedName>
    <definedName name="規格列４">設計総括表!#REF!</definedName>
    <definedName name="規格列５" localSheetId="1">一次単価表!$J$10</definedName>
    <definedName name="規格列５" localSheetId="3">業務委託料!#REF!</definedName>
    <definedName name="規格列５" localSheetId="4">代価表!#REF!</definedName>
    <definedName name="規格列５" localSheetId="2">二次単価表!#REF!</definedName>
    <definedName name="規格列５">設計総括表!#REF!</definedName>
    <definedName name="規格列６" localSheetId="1">一次単価表!$J$10</definedName>
    <definedName name="規格列６" localSheetId="3">業務委託料!#REF!</definedName>
    <definedName name="規格列６" localSheetId="4">代価表!#REF!</definedName>
    <definedName name="規格列６" localSheetId="2">二次単価表!#REF!</definedName>
    <definedName name="規格列６">設計総括表!#REF!</definedName>
    <definedName name="規格列７" localSheetId="1">一次単価表!$J$10</definedName>
    <definedName name="規格列７" localSheetId="3">業務委託料!#REF!</definedName>
    <definedName name="規格列７" localSheetId="4">代価表!#REF!</definedName>
    <definedName name="規格列７" localSheetId="2">二次単価表!#REF!</definedName>
    <definedName name="規格列７">設計総括表!#REF!</definedName>
    <definedName name="金額" localSheetId="1">一次単価表!$O$12</definedName>
    <definedName name="金額" localSheetId="3">業務委託料!#REF!</definedName>
    <definedName name="金額" localSheetId="4">代価表!#REF!</definedName>
    <definedName name="金額" localSheetId="2">二次単価表!#REF!</definedName>
    <definedName name="金額">設計総括表!#REF!</definedName>
    <definedName name="工事名" localSheetId="1">一次単価表!$H$4</definedName>
    <definedName name="工事名" localSheetId="3">業務委託料!#REF!</definedName>
    <definedName name="工事名" localSheetId="4">代価表!#REF!</definedName>
    <definedName name="工事名" localSheetId="2">二次単価表!#REF!</definedName>
    <definedName name="工事名">設計総括表!#REF!</definedName>
    <definedName name="行範囲" localSheetId="1">一次単価表!$A$10:$Q$45</definedName>
    <definedName name="行範囲" localSheetId="3">業務委託料!#REF!</definedName>
    <definedName name="行範囲" localSheetId="4">代価表!#REF!</definedName>
    <definedName name="行範囲" localSheetId="2">二次単価表!#REF!</definedName>
    <definedName name="行範囲">設計総括表!#REF!</definedName>
    <definedName name="終了行" localSheetId="1">一次単価表!$43:$45</definedName>
    <definedName name="終了行" localSheetId="3">業務委託料!#REF!</definedName>
    <definedName name="終了行" localSheetId="4">代価表!#REF!</definedName>
    <definedName name="終了行" localSheetId="2">二次単価表!#REF!</definedName>
    <definedName name="終了行">設計総括表!#REF!</definedName>
    <definedName name="数量" localSheetId="1">一次単価表!$L$12</definedName>
    <definedName name="数量" localSheetId="3">業務委託料!#REF!</definedName>
    <definedName name="数量" localSheetId="4">代価表!#REF!</definedName>
    <definedName name="数量" localSheetId="2">二次単価表!#REF!</definedName>
    <definedName name="数量">設計総括表!#REF!</definedName>
    <definedName name="単位" localSheetId="1">一次単価表!$K$12</definedName>
    <definedName name="単位" localSheetId="3">業務委託料!#REF!</definedName>
    <definedName name="単位" localSheetId="4">代価表!#REF!</definedName>
    <definedName name="単位" localSheetId="2">二次単価表!#REF!</definedName>
    <definedName name="単位">設計総括表!#REF!</definedName>
    <definedName name="単価" localSheetId="1">一次単価表!$M$12</definedName>
    <definedName name="単価" localSheetId="3">業務委託料!#REF!</definedName>
    <definedName name="単価" localSheetId="4">代価表!#REF!</definedName>
    <definedName name="単価" localSheetId="2">二次単価表!#REF!</definedName>
    <definedName name="単価">設計総括表!#REF!</definedName>
    <definedName name="摘要１" localSheetId="1">一次単価表!$Q$12</definedName>
    <definedName name="摘要１" localSheetId="3">業務委託料!#REF!</definedName>
    <definedName name="摘要１" localSheetId="4">代価表!#REF!</definedName>
    <definedName name="摘要１" localSheetId="2">二次単価表!#REF!</definedName>
    <definedName name="摘要１">設計総括表!#REF!</definedName>
    <definedName name="摘要２" localSheetId="1">一次単価表!$Q$12</definedName>
    <definedName name="摘要２" localSheetId="3">業務委託料!#REF!</definedName>
    <definedName name="摘要２" localSheetId="4">代価表!#REF!</definedName>
    <definedName name="摘要２" localSheetId="2">二次単価表!#REF!</definedName>
    <definedName name="摘要２">設計総括表!#REF!</definedName>
    <definedName name="当り数量" localSheetId="1">一次単価表!$O$9</definedName>
    <definedName name="当り数量" localSheetId="3">業務委託料!#REF!</definedName>
    <definedName name="当り数量" localSheetId="4">代価表!#REF!</definedName>
    <definedName name="当り数量">二次単価表!#REF!</definedName>
    <definedName name="当り単位" localSheetId="1">一次単価表!$Q$9</definedName>
    <definedName name="当り単位" localSheetId="3">業務委託料!#REF!</definedName>
    <definedName name="当り単位" localSheetId="4">代価表!#REF!</definedName>
    <definedName name="当り単位">二次単価表!#REF!</definedName>
    <definedName name="表規格" localSheetId="1">一次単価表!$B$9</definedName>
    <definedName name="表規格" localSheetId="3">業務委託料!#REF!</definedName>
    <definedName name="表規格" localSheetId="4">代価表!#REF!</definedName>
    <definedName name="表規格">二次単価表!#REF!</definedName>
    <definedName name="表号番号１" localSheetId="1">一次単価表!$A$7</definedName>
    <definedName name="表号番号１" localSheetId="3">業務委託料!#REF!</definedName>
    <definedName name="表号番号１" localSheetId="4">代価表!#REF!</definedName>
    <definedName name="表号番号１">二次単価表!#REF!</definedName>
    <definedName name="表名称" localSheetId="1">一次単価表!$B$8</definedName>
    <definedName name="表名称" localSheetId="3">業務委託料!#REF!</definedName>
    <definedName name="表名称" localSheetId="4">代価表!#REF!</definedName>
    <definedName name="表名称">二次単価表!#REF!</definedName>
    <definedName name="表名称変更">#REF!</definedName>
    <definedName name="名称列１" localSheetId="1">一次単価表!$B$10</definedName>
    <definedName name="名称列１" localSheetId="3">業務委託料!#REF!</definedName>
    <definedName name="名称列１" localSheetId="4">代価表!#REF!</definedName>
    <definedName name="名称列１" localSheetId="2">二次単価表!#REF!</definedName>
    <definedName name="名称列１">設計総括表!#REF!</definedName>
    <definedName name="名称列２" localSheetId="1">一次単価表!$C$10</definedName>
    <definedName name="名称列２" localSheetId="3">業務委託料!#REF!</definedName>
    <definedName name="名称列２" localSheetId="4">代価表!#REF!</definedName>
    <definedName name="名称列２" localSheetId="2">二次単価表!#REF!</definedName>
    <definedName name="名称列２">設計総括表!#REF!</definedName>
    <definedName name="名称列３" localSheetId="1">一次単価表!$D$10</definedName>
    <definedName name="名称列３" localSheetId="3">業務委託料!#REF!</definedName>
    <definedName name="名称列３" localSheetId="4">代価表!#REF!</definedName>
    <definedName name="名称列３" localSheetId="2">二次単価表!#REF!</definedName>
    <definedName name="名称列３">設計総括表!#REF!</definedName>
    <definedName name="名称列４" localSheetId="1">一次単価表!$E$10</definedName>
    <definedName name="名称列４" localSheetId="3">業務委託料!#REF!</definedName>
    <definedName name="名称列４" localSheetId="4">代価表!#REF!</definedName>
    <definedName name="名称列４" localSheetId="2">二次単価表!#REF!</definedName>
    <definedName name="名称列４">設計総括表!#REF!</definedName>
    <definedName name="名称列５" localSheetId="1">一次単価表!$F$10</definedName>
    <definedName name="名称列５" localSheetId="3">業務委託料!#REF!</definedName>
    <definedName name="名称列５" localSheetId="4">代価表!#REF!</definedName>
    <definedName name="名称列５" localSheetId="2">二次単価表!#REF!</definedName>
    <definedName name="名称列５">設計総括表!#REF!</definedName>
    <definedName name="名称列６" localSheetId="1">一次単価表!$G$10</definedName>
    <definedName name="名称列６" localSheetId="3">業務委託料!#REF!</definedName>
    <definedName name="名称列６" localSheetId="4">代価表!#REF!</definedName>
    <definedName name="名称列６" localSheetId="2">二次単価表!#REF!</definedName>
    <definedName name="名称列６">設計総括表!#REF!</definedName>
    <definedName name="名称列７" localSheetId="1">一次単価表!$H$10</definedName>
    <definedName name="名称列７" localSheetId="3">業務委託料!#REF!</definedName>
    <definedName name="名称列７" localSheetId="4">代価表!#REF!</definedName>
    <definedName name="名称列７" localSheetId="2">二次単価表!#REF!</definedName>
    <definedName name="名称列７">設計総括表!#REF!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5" i="6" l="1"/>
  <c r="O108" i="6" s="1"/>
  <c r="O111" i="6" s="1"/>
  <c r="O42" i="1"/>
  <c r="O210" i="6"/>
  <c r="O60" i="1"/>
  <c r="O48" i="13"/>
  <c r="O357" i="14"/>
  <c r="O354" i="14"/>
  <c r="O351" i="14"/>
  <c r="O348" i="14"/>
  <c r="O345" i="14"/>
  <c r="O309" i="14"/>
  <c r="O306" i="14"/>
  <c r="O303" i="14"/>
  <c r="O300" i="14"/>
  <c r="O297" i="14"/>
  <c r="O261" i="14"/>
  <c r="O258" i="14"/>
  <c r="O255" i="14"/>
  <c r="O252" i="14"/>
  <c r="O249" i="14"/>
  <c r="O213" i="14"/>
  <c r="O210" i="14"/>
  <c r="O207" i="14"/>
  <c r="O204" i="14"/>
  <c r="O201" i="14"/>
  <c r="O165" i="14"/>
  <c r="O162" i="14"/>
  <c r="O159" i="14"/>
  <c r="O156" i="14"/>
  <c r="O153" i="14"/>
  <c r="O117" i="14"/>
  <c r="O114" i="14"/>
  <c r="O111" i="14"/>
  <c r="O108" i="14"/>
  <c r="O105" i="14"/>
  <c r="O69" i="14"/>
  <c r="O66" i="14"/>
  <c r="O63" i="14"/>
  <c r="O60" i="14"/>
  <c r="O57" i="14"/>
  <c r="M39" i="13"/>
  <c r="O39" i="13" s="1"/>
  <c r="M36" i="13"/>
  <c r="O36" i="13" s="1"/>
  <c r="M33" i="13"/>
  <c r="O33" i="13" s="1"/>
  <c r="I481" i="14"/>
  <c r="O528" i="14"/>
  <c r="O504" i="14"/>
  <c r="O501" i="14"/>
  <c r="O498" i="14"/>
  <c r="O495" i="14"/>
  <c r="O492" i="14"/>
  <c r="O489" i="14"/>
  <c r="O525" i="14" s="1"/>
  <c r="O456" i="14"/>
  <c r="O453" i="14"/>
  <c r="O450" i="14"/>
  <c r="O447" i="14"/>
  <c r="O444" i="14"/>
  <c r="O441" i="14"/>
  <c r="O408" i="14"/>
  <c r="O405" i="14"/>
  <c r="O402" i="14"/>
  <c r="O399" i="14"/>
  <c r="O396" i="14"/>
  <c r="O393" i="14"/>
  <c r="O360" i="14"/>
  <c r="O312" i="14"/>
  <c r="O264" i="14"/>
  <c r="O216" i="14"/>
  <c r="O168" i="14"/>
  <c r="O120" i="14"/>
  <c r="O72" i="14"/>
  <c r="O21" i="14"/>
  <c r="O18" i="14"/>
  <c r="I49" i="14"/>
  <c r="I97" i="14" s="1"/>
  <c r="I145" i="14" s="1"/>
  <c r="I193" i="14" s="1"/>
  <c r="I241" i="14" s="1"/>
  <c r="I289" i="14" s="1"/>
  <c r="I337" i="14" s="1"/>
  <c r="I385" i="14" s="1"/>
  <c r="I433" i="14" s="1"/>
  <c r="O15" i="14"/>
  <c r="O12" i="14"/>
  <c r="O9" i="14"/>
  <c r="P5" i="14"/>
  <c r="P53" i="14" s="1"/>
  <c r="P101" i="14" s="1"/>
  <c r="P149" i="14" s="1"/>
  <c r="P197" i="14" s="1"/>
  <c r="P245" i="14" s="1"/>
  <c r="P4" i="14"/>
  <c r="P52" i="14" s="1"/>
  <c r="P100" i="14" s="1"/>
  <c r="P148" i="14" s="1"/>
  <c r="P196" i="14" s="1"/>
  <c r="P244" i="14" s="1"/>
  <c r="H52" i="14"/>
  <c r="H100" i="14" s="1"/>
  <c r="H148" i="14" s="1"/>
  <c r="H196" i="14" s="1"/>
  <c r="H244" i="14" s="1"/>
  <c r="P5" i="13"/>
  <c r="P4" i="13"/>
  <c r="O399" i="6"/>
  <c r="O396" i="6"/>
  <c r="O393" i="6"/>
  <c r="O213" i="10"/>
  <c r="O207" i="10"/>
  <c r="O204" i="10"/>
  <c r="O351" i="6"/>
  <c r="O348" i="6"/>
  <c r="O345" i="6"/>
  <c r="O354" i="6" s="1"/>
  <c r="O303" i="6"/>
  <c r="O300" i="6"/>
  <c r="O297" i="6"/>
  <c r="H196" i="10"/>
  <c r="O255" i="6"/>
  <c r="O252" i="6"/>
  <c r="O249" i="6"/>
  <c r="O201" i="6"/>
  <c r="O204" i="6"/>
  <c r="O207" i="6"/>
  <c r="O159" i="6"/>
  <c r="O162" i="6" s="1"/>
  <c r="O156" i="6"/>
  <c r="O153" i="6"/>
  <c r="O96" i="6"/>
  <c r="O93" i="6"/>
  <c r="O90" i="6"/>
  <c r="O87" i="6"/>
  <c r="O84" i="6"/>
  <c r="O81" i="6"/>
  <c r="O78" i="6"/>
  <c r="O75" i="6"/>
  <c r="O72" i="6"/>
  <c r="O69" i="6"/>
  <c r="O66" i="6"/>
  <c r="O63" i="6"/>
  <c r="O60" i="6"/>
  <c r="O57" i="6"/>
  <c r="O15" i="6"/>
  <c r="O12" i="6"/>
  <c r="O9" i="6"/>
  <c r="I49" i="6"/>
  <c r="I145" i="6" s="1"/>
  <c r="I193" i="6" s="1"/>
  <c r="I241" i="6" s="1"/>
  <c r="I289" i="6" s="1"/>
  <c r="I337" i="6" s="1"/>
  <c r="I385" i="6" s="1"/>
  <c r="P5" i="6"/>
  <c r="P53" i="6" s="1"/>
  <c r="P101" i="6" s="1"/>
  <c r="P149" i="6" s="1"/>
  <c r="P197" i="6" s="1"/>
  <c r="P245" i="6" s="1"/>
  <c r="P293" i="6" s="1"/>
  <c r="P341" i="6" s="1"/>
  <c r="P389" i="6" s="1"/>
  <c r="P4" i="6"/>
  <c r="P52" i="6" s="1"/>
  <c r="P100" i="6" s="1"/>
  <c r="H52" i="6"/>
  <c r="H100" i="6" s="1"/>
  <c r="H148" i="6" s="1"/>
  <c r="H196" i="6" s="1"/>
  <c r="H244" i="6" s="1"/>
  <c r="H292" i="6" s="1"/>
  <c r="H340" i="6" s="1"/>
  <c r="H388" i="6" s="1"/>
  <c r="I49" i="10"/>
  <c r="I97" i="10" s="1"/>
  <c r="I145" i="10" s="1"/>
  <c r="I193" i="10" s="1"/>
  <c r="O33" i="10"/>
  <c r="O30" i="10"/>
  <c r="O27" i="10"/>
  <c r="O24" i="10"/>
  <c r="O21" i="10"/>
  <c r="O18" i="10"/>
  <c r="O15" i="10"/>
  <c r="O12" i="10"/>
  <c r="O9" i="10"/>
  <c r="P5" i="10"/>
  <c r="P53" i="10" s="1"/>
  <c r="P101" i="10" s="1"/>
  <c r="P149" i="10" s="1"/>
  <c r="P197" i="10" s="1"/>
  <c r="P4" i="10"/>
  <c r="P52" i="10" s="1"/>
  <c r="P100" i="10" s="1"/>
  <c r="P148" i="10" s="1"/>
  <c r="P196" i="10" s="1"/>
  <c r="H52" i="10"/>
  <c r="O306" i="6" l="1"/>
  <c r="O333" i="6" s="1"/>
  <c r="O336" i="6" s="1"/>
  <c r="M153" i="10" s="1"/>
  <c r="O153" i="10" s="1"/>
  <c r="O189" i="10" s="1"/>
  <c r="O192" i="10" s="1"/>
  <c r="M27" i="1" s="1"/>
  <c r="O27" i="1" s="1"/>
  <c r="O402" i="6"/>
  <c r="O429" i="6" s="1"/>
  <c r="O432" i="6" s="1"/>
  <c r="M210" i="10" s="1"/>
  <c r="O210" i="10" s="1"/>
  <c r="O36" i="10"/>
  <c r="O45" i="10" s="1"/>
  <c r="O48" i="10" s="1"/>
  <c r="M18" i="1" s="1"/>
  <c r="O18" i="1" s="1"/>
  <c r="O285" i="6"/>
  <c r="O288" i="6" s="1"/>
  <c r="M108" i="10" s="1"/>
  <c r="O108" i="10" s="1"/>
  <c r="O189" i="14"/>
  <c r="O192" i="14" s="1"/>
  <c r="M18" i="13" s="1"/>
  <c r="O18" i="13" s="1"/>
  <c r="O477" i="14"/>
  <c r="O480" i="14" s="1"/>
  <c r="O285" i="14"/>
  <c r="O288" i="14" s="1"/>
  <c r="M24" i="13" s="1"/>
  <c r="O24" i="13" s="1"/>
  <c r="O45" i="14"/>
  <c r="O48" i="14" s="1"/>
  <c r="M9" i="13" s="1"/>
  <c r="O9" i="13" s="1"/>
  <c r="O381" i="14"/>
  <c r="O384" i="14" s="1"/>
  <c r="M30" i="13" s="1"/>
  <c r="O30" i="13" s="1"/>
  <c r="O429" i="14"/>
  <c r="O432" i="14" s="1"/>
  <c r="O141" i="14"/>
  <c r="O144" i="14" s="1"/>
  <c r="M15" i="13" s="1"/>
  <c r="O15" i="13" s="1"/>
  <c r="O333" i="14"/>
  <c r="O336" i="14" s="1"/>
  <c r="M27" i="13" s="1"/>
  <c r="O27" i="13" s="1"/>
  <c r="O237" i="14"/>
  <c r="O240" i="14" s="1"/>
  <c r="M21" i="13" s="1"/>
  <c r="O21" i="13" s="1"/>
  <c r="P293" i="14"/>
  <c r="P341" i="14" s="1"/>
  <c r="P389" i="14" s="1"/>
  <c r="P437" i="14" s="1"/>
  <c r="P485" i="14" s="1"/>
  <c r="P292" i="14"/>
  <c r="P340" i="14" s="1"/>
  <c r="P388" i="14" s="1"/>
  <c r="P436" i="14" s="1"/>
  <c r="P484" i="14" s="1"/>
  <c r="H292" i="14"/>
  <c r="H340" i="14" s="1"/>
  <c r="H388" i="14" s="1"/>
  <c r="H436" i="14" s="1"/>
  <c r="H484" i="14" s="1"/>
  <c r="O93" i="14"/>
  <c r="O96" i="14" s="1"/>
  <c r="M12" i="13" s="1"/>
  <c r="O12" i="13" s="1"/>
  <c r="O381" i="6"/>
  <c r="O384" i="6" s="1"/>
  <c r="M201" i="10" s="1"/>
  <c r="O201" i="10" s="1"/>
  <c r="O189" i="6"/>
  <c r="O192" i="6" s="1"/>
  <c r="M63" i="10" s="1"/>
  <c r="O63" i="10" s="1"/>
  <c r="O114" i="6"/>
  <c r="M60" i="10" s="1"/>
  <c r="O60" i="10" s="1"/>
  <c r="H100" i="10"/>
  <c r="H148" i="10"/>
  <c r="O237" i="6"/>
  <c r="O240" i="6" s="1"/>
  <c r="M105" i="10" s="1"/>
  <c r="O105" i="10" s="1"/>
  <c r="P148" i="6"/>
  <c r="P196" i="6" s="1"/>
  <c r="P244" i="6" s="1"/>
  <c r="P292" i="6" s="1"/>
  <c r="P340" i="6" s="1"/>
  <c r="P388" i="6" s="1"/>
  <c r="O45" i="6"/>
  <c r="O48" i="6" s="1"/>
  <c r="M57" i="10" s="1"/>
  <c r="O57" i="10" s="1"/>
  <c r="O39" i="1"/>
  <c r="O36" i="1" s="1"/>
  <c r="O33" i="1" s="1"/>
  <c r="O237" i="10" l="1"/>
  <c r="O240" i="10" s="1"/>
  <c r="O141" i="10"/>
  <c r="O144" i="10" s="1"/>
  <c r="M24" i="1" s="1"/>
  <c r="O24" i="1" s="1"/>
  <c r="O93" i="10"/>
  <c r="O96" i="10" s="1"/>
  <c r="M21" i="1" s="1"/>
  <c r="O21" i="1" s="1"/>
  <c r="O15" i="1" s="1"/>
  <c r="O12" i="1" s="1"/>
  <c r="O9" i="1" s="1"/>
  <c r="O30" i="1" l="1"/>
  <c r="O48" i="1" s="1"/>
  <c r="O54" i="1" s="1"/>
  <c r="O63" i="1" s="1"/>
  <c r="O66" i="1" s="1"/>
  <c r="O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win11admin</author>
  </authors>
  <commentList>
    <comment ref="Q36" authorId="0" shapeId="0" xr:uid="{31D1B0AA-9CEF-4E4F-A681-AA353C46FB92}">
      <text>
        <r>
          <rPr>
            <sz val="9"/>
            <color indexed="81"/>
            <rFont val="MS P ゴシック"/>
            <family val="3"/>
            <charset val="128"/>
          </rPr>
          <t xml:space="preserve">○％の数字を入力してください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win11admin</author>
  </authors>
  <commentList>
    <comment ref="Q105" authorId="0" shapeId="0" xr:uid="{4129807C-16F5-465C-BC17-BEA4ACF090A0}">
      <text>
        <r>
          <rPr>
            <sz val="9"/>
            <color indexed="81"/>
            <rFont val="MS P ゴシック"/>
            <family val="3"/>
            <charset val="128"/>
          </rPr>
          <t xml:space="preserve">○％の数字を入力してください
</t>
        </r>
      </text>
    </comment>
    <comment ref="Q162" authorId="0" shapeId="0" xr:uid="{AC06470C-047B-4E86-AA03-167DAB62DB17}">
      <text>
        <r>
          <rPr>
            <sz val="9"/>
            <color indexed="81"/>
            <rFont val="MS P ゴシック"/>
            <family val="3"/>
            <charset val="128"/>
          </rPr>
          <t xml:space="preserve">○％の数字を入力してください
</t>
        </r>
      </text>
    </comment>
    <comment ref="Q306" authorId="0" shapeId="0" xr:uid="{D59E6AFE-A4AC-42A6-9AE0-4134D2E60E27}">
      <text>
        <r>
          <rPr>
            <sz val="9"/>
            <color indexed="81"/>
            <rFont val="MS P ゴシック"/>
            <family val="3"/>
            <charset val="128"/>
          </rPr>
          <t xml:space="preserve">○％の数字を入力してください。足場損料含む
</t>
        </r>
      </text>
    </comment>
    <comment ref="Q354" authorId="0" shapeId="0" xr:uid="{6102FEC9-95E0-478A-B07C-6DC12439929B}">
      <text>
        <r>
          <rPr>
            <sz val="9"/>
            <color indexed="81"/>
            <rFont val="MS P ゴシック"/>
            <family val="3"/>
            <charset val="128"/>
          </rPr>
          <t xml:space="preserve">○％の数字を入力してください
</t>
        </r>
      </text>
    </comment>
    <comment ref="Q402" authorId="0" shapeId="0" xr:uid="{5AEFC5EA-9C35-41BC-BCED-CA81BC6DCCB4}">
      <text>
        <r>
          <rPr>
            <sz val="9"/>
            <color indexed="81"/>
            <rFont val="MS P ゴシック"/>
            <family val="3"/>
            <charset val="128"/>
          </rPr>
          <t xml:space="preserve">○％の数字を入力してください
</t>
        </r>
      </text>
    </comment>
  </commentList>
</comments>
</file>

<file path=xl/sharedStrings.xml><?xml version="1.0" encoding="utf-8"?>
<sst xmlns="http://schemas.openxmlformats.org/spreadsheetml/2006/main" count="670" uniqueCount="185">
  <si>
    <t>工事名</t>
    <rPh sb="0" eb="2">
      <t>コウジ</t>
    </rPh>
    <rPh sb="2" eb="3">
      <t>メイ</t>
    </rPh>
    <phoneticPr fontId="4"/>
  </si>
  <si>
    <t>工事区分・工種・種別・細別</t>
    <rPh sb="0" eb="2">
      <t>コウジ</t>
    </rPh>
    <rPh sb="2" eb="4">
      <t>クブン</t>
    </rPh>
    <rPh sb="5" eb="6">
      <t>コウ</t>
    </rPh>
    <rPh sb="6" eb="7">
      <t>シュ</t>
    </rPh>
    <rPh sb="8" eb="10">
      <t>シュベツ</t>
    </rPh>
    <rPh sb="11" eb="13">
      <t>サイベツ</t>
    </rPh>
    <phoneticPr fontId="4"/>
  </si>
  <si>
    <t>規格</t>
    <rPh sb="0" eb="2">
      <t>キカク</t>
    </rPh>
    <phoneticPr fontId="4"/>
  </si>
  <si>
    <t>単位</t>
    <rPh sb="0" eb="2">
      <t>タンイ</t>
    </rPh>
    <phoneticPr fontId="4"/>
  </si>
  <si>
    <t>摘要</t>
    <rPh sb="0" eb="2">
      <t>テキヨウ</t>
    </rPh>
    <phoneticPr fontId="4"/>
  </si>
  <si>
    <t>工事区分</t>
    <rPh sb="0" eb="2">
      <t>コウジ</t>
    </rPh>
    <rPh sb="2" eb="4">
      <t>クブン</t>
    </rPh>
    <phoneticPr fontId="4"/>
  </si>
  <si>
    <t>事業区分</t>
    <rPh sb="0" eb="2">
      <t>ジギョウ</t>
    </rPh>
    <rPh sb="2" eb="4">
      <t>クブン</t>
    </rPh>
    <phoneticPr fontId="4"/>
  </si>
  <si>
    <t xml:space="preserve"> </t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</si>
  <si>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</si>
  <si>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</si>
  <si>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</si>
  <si>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式</t>
  </si>
  <si>
    <t>浮き補修工　IPH工法</t>
  </si>
  <si>
    <t>仮支点工</t>
  </si>
  <si>
    <t>アンカー定着工</t>
  </si>
  <si>
    <t>直接工事費</t>
  </si>
  <si>
    <t>共通仮設費</t>
  </si>
  <si>
    <t>技術管理費</t>
  </si>
  <si>
    <t>純工事費</t>
  </si>
  <si>
    <t>現場管理費</t>
  </si>
  <si>
    <t>工事原価</t>
  </si>
  <si>
    <t>一般管理費等</t>
  </si>
  <si>
    <t>工事価格</t>
  </si>
  <si>
    <t>消費税相当額</t>
  </si>
  <si>
    <t>工事費計</t>
  </si>
  <si>
    <t>計</t>
  </si>
  <si>
    <t>土木一般世話役</t>
  </si>
  <si>
    <t>人</t>
  </si>
  <si>
    <t>特殊作業員</t>
  </si>
  <si>
    <t>普通作業員</t>
  </si>
  <si>
    <t>IPH♯300</t>
  </si>
  <si>
    <t>樹脂漏れ防止材　15kg/set</t>
  </si>
  <si>
    <t>セット</t>
  </si>
  <si>
    <t>JP台座</t>
  </si>
  <si>
    <t>カプセル固定台座</t>
  </si>
  <si>
    <t>個</t>
  </si>
  <si>
    <t>ピックアップシール</t>
  </si>
  <si>
    <t>台座取付シール　500g/本</t>
  </si>
  <si>
    <t>本</t>
  </si>
  <si>
    <t>IPHジャバラ</t>
  </si>
  <si>
    <t>3回注入</t>
  </si>
  <si>
    <t>エポキシ樹脂　E-396H</t>
  </si>
  <si>
    <t>3kg/set</t>
  </si>
  <si>
    <t>機械損料</t>
  </si>
  <si>
    <t>穿孔機　研磨機　発電機</t>
  </si>
  <si>
    <t>諸雑費</t>
  </si>
  <si>
    <t>鋼材（資材）</t>
  </si>
  <si>
    <t>ジャッキ購入・リース代</t>
  </si>
  <si>
    <t>仮支点設置・撤去</t>
  </si>
  <si>
    <t>現場孔明・補強材設置撤去・ジャッキアップダウン</t>
  </si>
  <si>
    <t>定着工材料</t>
  </si>
  <si>
    <t>定着工</t>
  </si>
  <si>
    <t>近接調査計測工</t>
  </si>
  <si>
    <t>①タイプ</t>
  </si>
  <si>
    <t>組</t>
  </si>
  <si>
    <t>引張試験</t>
  </si>
  <si>
    <t>回</t>
  </si>
  <si>
    <t>軸力試験</t>
  </si>
  <si>
    <t>試験用ボルト5本含む</t>
  </si>
  <si>
    <t>鉄筋探査工（極小規模）</t>
  </si>
  <si>
    <t>横向き　1.0m2/12.5m2＜1/2</t>
  </si>
  <si>
    <t>m2</t>
  </si>
  <si>
    <t>樹脂強度試験</t>
  </si>
  <si>
    <t>設計計画</t>
  </si>
  <si>
    <t>設計計画　既往資料の収集・整理</t>
  </si>
  <si>
    <t>現地調査</t>
  </si>
  <si>
    <t>現地調査　現地調査結果とりまとめ</t>
  </si>
  <si>
    <t>照査</t>
  </si>
  <si>
    <t>報告書作成</t>
  </si>
  <si>
    <t>橋りょう世話役</t>
  </si>
  <si>
    <t>橋りょう特殊工</t>
  </si>
  <si>
    <t>ﾄﾗｯｸ</t>
  </si>
  <si>
    <t>供用日</t>
  </si>
  <si>
    <t>既設桁補強材</t>
  </si>
  <si>
    <t>アングル L-100×100×10×10×650(SS400)ショット止め</t>
  </si>
  <si>
    <t>プレート</t>
  </si>
  <si>
    <t>100×9×640(SS400)ショット止め</t>
  </si>
  <si>
    <t>枚</t>
  </si>
  <si>
    <t>高力ボルト　S10T M22×85</t>
  </si>
  <si>
    <t>フラットジャッキ本体　FJ-30</t>
  </si>
  <si>
    <t>（φ200×25）</t>
  </si>
  <si>
    <t>台</t>
  </si>
  <si>
    <t>フラットジャッキ　異形ニップル</t>
  </si>
  <si>
    <t>（1/4PS×3/8PT）</t>
  </si>
  <si>
    <t>フラットジャッキ　ストップバルブ</t>
  </si>
  <si>
    <t>フラットジャッキ　ブッシング（鋼パッキン付き）</t>
  </si>
  <si>
    <t>（1/2PS×3/8PT）</t>
  </si>
  <si>
    <t>フラットジャッキ　継手Kc</t>
  </si>
  <si>
    <t>（KC-10PT3/8）</t>
  </si>
  <si>
    <t>フラットジャッキ　ストッパー</t>
  </si>
  <si>
    <t>フラットジャッキ　チーズ</t>
  </si>
  <si>
    <t>フラットジャッキ　スケジュール管</t>
  </si>
  <si>
    <t>ｍ</t>
  </si>
  <si>
    <t>フラットジャッキ　部品組立費</t>
  </si>
  <si>
    <t>個所</t>
  </si>
  <si>
    <t>リース送料</t>
  </si>
  <si>
    <t>FJ用手動水圧ポンプ</t>
  </si>
  <si>
    <t>30日</t>
  </si>
  <si>
    <t>台・日</t>
  </si>
  <si>
    <t>高圧ホース　4m（FJ用）</t>
  </si>
  <si>
    <t>本・日</t>
  </si>
  <si>
    <t>FJ用液圧圧力計　20MPa</t>
  </si>
  <si>
    <t>個・日</t>
  </si>
  <si>
    <t>機械整備費（水注入方式）</t>
  </si>
  <si>
    <t>高圧ホース・ポンプ</t>
  </si>
  <si>
    <t>諸  雑  費</t>
  </si>
  <si>
    <t>アンカーボルト　SD345 HDZT49</t>
  </si>
  <si>
    <t>D41×M39×1200×120S 1種NT 3種NT 1-W</t>
  </si>
  <si>
    <t>ﾎﾞﾝﾄﾞE2300J</t>
  </si>
  <si>
    <t>ｺﾝｸﾘｰﾄ用 注入補修工事用 ｴﾎﾟｷｼ樹脂系 鋼板接着注入用 ｱﾝｶｰ用 容量15kg ｺﾆｼ</t>
  </si>
  <si>
    <t>ｋｇ</t>
  </si>
  <si>
    <t>支圧プレート</t>
  </si>
  <si>
    <t>150×22×400(SS400) HDZT77</t>
  </si>
  <si>
    <t>150×22×200(SS400) HDZT77</t>
  </si>
  <si>
    <t>コア削孔</t>
  </si>
  <si>
    <t>φ53×1100</t>
  </si>
  <si>
    <t>アンカー定着</t>
  </si>
  <si>
    <t>D41</t>
  </si>
  <si>
    <t>支圧プレート取付</t>
  </si>
  <si>
    <t>技師(A)</t>
  </si>
  <si>
    <t>技師(C)</t>
  </si>
  <si>
    <t>技師(B)</t>
  </si>
  <si>
    <t>主任技師</t>
  </si>
  <si>
    <t>技術員</t>
  </si>
  <si>
    <t>管理施設修繕工</t>
    <rPh sb="0" eb="2">
      <t>カンリ</t>
    </rPh>
    <rPh sb="2" eb="4">
      <t>シセツ</t>
    </rPh>
    <rPh sb="4" eb="6">
      <t>シュウゼン</t>
    </rPh>
    <rPh sb="6" eb="7">
      <t>コウ</t>
    </rPh>
    <phoneticPr fontId="4"/>
  </si>
  <si>
    <t>クレスト支承部補修工</t>
    <rPh sb="4" eb="6">
      <t>シショウ</t>
    </rPh>
    <rPh sb="6" eb="7">
      <t>ブ</t>
    </rPh>
    <rPh sb="7" eb="10">
      <t>ホシュウコウ</t>
    </rPh>
    <phoneticPr fontId="4"/>
  </si>
  <si>
    <t>　設計総括表</t>
    <rPh sb="1" eb="3">
      <t>セッケイ</t>
    </rPh>
    <rPh sb="3" eb="5">
      <t>ソウカツ</t>
    </rPh>
    <rPh sb="5" eb="6">
      <t>ヒョウ</t>
    </rPh>
    <phoneticPr fontId="4"/>
  </si>
  <si>
    <t>足場</t>
    <rPh sb="0" eb="2">
      <t>アシバ</t>
    </rPh>
    <phoneticPr fontId="4"/>
  </si>
  <si>
    <t>m2</t>
    <phoneticPr fontId="4"/>
  </si>
  <si>
    <t>箇所</t>
    <rPh sb="0" eb="2">
      <t>カショ</t>
    </rPh>
    <phoneticPr fontId="4"/>
  </si>
  <si>
    <t>業務委託料（設計）</t>
    <rPh sb="0" eb="2">
      <t>ギョウム</t>
    </rPh>
    <rPh sb="2" eb="5">
      <t>イタクリョウ</t>
    </rPh>
    <rPh sb="6" eb="8">
      <t>セッケイ</t>
    </rPh>
    <phoneticPr fontId="4"/>
  </si>
  <si>
    <t>現場試験費</t>
    <rPh sb="0" eb="5">
      <t>ゲンバシケンヒ</t>
    </rPh>
    <phoneticPr fontId="4"/>
  </si>
  <si>
    <t>式</t>
    <rPh sb="0" eb="1">
      <t>シキ</t>
    </rPh>
    <phoneticPr fontId="4"/>
  </si>
  <si>
    <t>共通仮設費（率計上）</t>
    <rPh sb="6" eb="7">
      <t>リツ</t>
    </rPh>
    <rPh sb="7" eb="9">
      <t>ケイジョウ</t>
    </rPh>
    <phoneticPr fontId="4"/>
  </si>
  <si>
    <t>1号単価表</t>
    <rPh sb="2" eb="5">
      <t>タンカヒョウ</t>
    </rPh>
    <phoneticPr fontId="4"/>
  </si>
  <si>
    <t>円／m2</t>
    <rPh sb="0" eb="1">
      <t>エン</t>
    </rPh>
    <phoneticPr fontId="4"/>
  </si>
  <si>
    <t>円／箇所</t>
    <rPh sb="0" eb="1">
      <t>エン</t>
    </rPh>
    <rPh sb="2" eb="4">
      <t>カショ</t>
    </rPh>
    <phoneticPr fontId="4"/>
  </si>
  <si>
    <t>足場設置</t>
    <rPh sb="0" eb="2">
      <t>アシバ</t>
    </rPh>
    <rPh sb="2" eb="4">
      <t>セッチ</t>
    </rPh>
    <phoneticPr fontId="4"/>
  </si>
  <si>
    <t>円／m2当たり</t>
    <rPh sb="0" eb="1">
      <t>エン</t>
    </rPh>
    <rPh sb="4" eb="5">
      <t>ア</t>
    </rPh>
    <phoneticPr fontId="4"/>
  </si>
  <si>
    <t>円／組当たり</t>
    <rPh sb="0" eb="1">
      <t>エン</t>
    </rPh>
    <rPh sb="2" eb="3">
      <t>クミ</t>
    </rPh>
    <rPh sb="3" eb="4">
      <t>ア</t>
    </rPh>
    <phoneticPr fontId="4"/>
  </si>
  <si>
    <t>業務委託料</t>
    <rPh sb="0" eb="2">
      <t>ギョウム</t>
    </rPh>
    <rPh sb="2" eb="5">
      <t>イタクリョウ</t>
    </rPh>
    <phoneticPr fontId="4"/>
  </si>
  <si>
    <t>打合せ協議</t>
    <rPh sb="0" eb="2">
      <t>ウチアワ</t>
    </rPh>
    <rPh sb="3" eb="5">
      <t>キョウギ</t>
    </rPh>
    <phoneticPr fontId="4"/>
  </si>
  <si>
    <t>その他原価</t>
    <rPh sb="2" eb="3">
      <t>タ</t>
    </rPh>
    <rPh sb="3" eb="5">
      <t>ゲンカ</t>
    </rPh>
    <phoneticPr fontId="4"/>
  </si>
  <si>
    <t>一般管理費等</t>
    <rPh sb="0" eb="2">
      <t>イッパン</t>
    </rPh>
    <rPh sb="2" eb="5">
      <t>カンリヒ</t>
    </rPh>
    <rPh sb="5" eb="6">
      <t>トウ</t>
    </rPh>
    <phoneticPr fontId="4"/>
  </si>
  <si>
    <t>1式当たり</t>
    <rPh sb="1" eb="2">
      <t>シキ</t>
    </rPh>
    <rPh sb="2" eb="3">
      <t>ア</t>
    </rPh>
    <phoneticPr fontId="4"/>
  </si>
  <si>
    <t>補修工法検討</t>
    <rPh sb="0" eb="2">
      <t>ホシュウ</t>
    </rPh>
    <rPh sb="2" eb="4">
      <t>コウホウ</t>
    </rPh>
    <rPh sb="4" eb="6">
      <t>ケントウ</t>
    </rPh>
    <phoneticPr fontId="4"/>
  </si>
  <si>
    <t>補修設計</t>
    <rPh sb="0" eb="2">
      <t>ホシュウ</t>
    </rPh>
    <rPh sb="2" eb="4">
      <t>セッケイ</t>
    </rPh>
    <phoneticPr fontId="4"/>
  </si>
  <si>
    <t>施工計画</t>
    <rPh sb="0" eb="2">
      <t>セコウ</t>
    </rPh>
    <rPh sb="2" eb="4">
      <t>ケイカク</t>
    </rPh>
    <phoneticPr fontId="4"/>
  </si>
  <si>
    <t>旅費交通費</t>
    <rPh sb="0" eb="5">
      <t>リョヒコウツウヒ</t>
    </rPh>
    <phoneticPr fontId="4"/>
  </si>
  <si>
    <t>その他原価</t>
    <rPh sb="2" eb="5">
      <t>タゲンカ</t>
    </rPh>
    <phoneticPr fontId="4"/>
  </si>
  <si>
    <t>一般管理費等</t>
    <rPh sb="0" eb="2">
      <t>イッパン</t>
    </rPh>
    <rPh sb="2" eb="5">
      <t>カンリヒ</t>
    </rPh>
    <rPh sb="5" eb="6">
      <t>ナド</t>
    </rPh>
    <phoneticPr fontId="4"/>
  </si>
  <si>
    <t>1号代価表</t>
    <rPh sb="1" eb="2">
      <t>ゴウ</t>
    </rPh>
    <rPh sb="2" eb="4">
      <t>ダイカ</t>
    </rPh>
    <rPh sb="4" eb="5">
      <t>ヒョウ</t>
    </rPh>
    <phoneticPr fontId="4"/>
  </si>
  <si>
    <t>2号代価表</t>
    <rPh sb="1" eb="2">
      <t>ゴウ</t>
    </rPh>
    <rPh sb="2" eb="4">
      <t>ダイカ</t>
    </rPh>
    <rPh sb="4" eb="5">
      <t>ヒョウ</t>
    </rPh>
    <phoneticPr fontId="4"/>
  </si>
  <si>
    <t>3号代価表</t>
    <rPh sb="1" eb="2">
      <t>ゴウ</t>
    </rPh>
    <rPh sb="2" eb="4">
      <t>ダイカ</t>
    </rPh>
    <rPh sb="4" eb="5">
      <t>ヒョウ</t>
    </rPh>
    <phoneticPr fontId="4"/>
  </si>
  <si>
    <t>4号代価表</t>
    <rPh sb="1" eb="2">
      <t>ゴウ</t>
    </rPh>
    <rPh sb="2" eb="4">
      <t>ダイカ</t>
    </rPh>
    <rPh sb="4" eb="5">
      <t>ヒョウ</t>
    </rPh>
    <phoneticPr fontId="4"/>
  </si>
  <si>
    <t>5号代価表</t>
    <rPh sb="1" eb="2">
      <t>ゴウ</t>
    </rPh>
    <rPh sb="2" eb="4">
      <t>ダイカ</t>
    </rPh>
    <rPh sb="4" eb="5">
      <t>ヒョウ</t>
    </rPh>
    <phoneticPr fontId="4"/>
  </si>
  <si>
    <t>6号代価表</t>
    <rPh sb="1" eb="2">
      <t>ゴウ</t>
    </rPh>
    <rPh sb="2" eb="4">
      <t>ダイカ</t>
    </rPh>
    <rPh sb="4" eb="5">
      <t>ヒョウ</t>
    </rPh>
    <phoneticPr fontId="4"/>
  </si>
  <si>
    <t>7号代価表</t>
    <rPh sb="1" eb="2">
      <t>ゴウ</t>
    </rPh>
    <rPh sb="2" eb="4">
      <t>ダイカ</t>
    </rPh>
    <rPh sb="4" eb="5">
      <t>ヒョウ</t>
    </rPh>
    <phoneticPr fontId="4"/>
  </si>
  <si>
    <t>8号代価表</t>
    <rPh sb="1" eb="2">
      <t>ゴウ</t>
    </rPh>
    <rPh sb="2" eb="4">
      <t>ダイカ</t>
    </rPh>
    <rPh sb="4" eb="5">
      <t>ヒョウ</t>
    </rPh>
    <phoneticPr fontId="4"/>
  </si>
  <si>
    <t>9号代価表</t>
    <rPh sb="1" eb="2">
      <t>ゴウ</t>
    </rPh>
    <rPh sb="2" eb="4">
      <t>ダイカ</t>
    </rPh>
    <rPh sb="4" eb="5">
      <t>ヒョウ</t>
    </rPh>
    <phoneticPr fontId="4"/>
  </si>
  <si>
    <t>10号代価表</t>
    <rPh sb="2" eb="3">
      <t>ゴウ</t>
    </rPh>
    <rPh sb="3" eb="5">
      <t>ダイカ</t>
    </rPh>
    <rPh sb="5" eb="6">
      <t>ヒョウ</t>
    </rPh>
    <phoneticPr fontId="4"/>
  </si>
  <si>
    <t>11号代価表</t>
    <rPh sb="2" eb="3">
      <t>ゴウ</t>
    </rPh>
    <rPh sb="3" eb="5">
      <t>ダイカ</t>
    </rPh>
    <rPh sb="5" eb="6">
      <t>ヒョウ</t>
    </rPh>
    <phoneticPr fontId="4"/>
  </si>
  <si>
    <t>直接経費(旅費交通費)</t>
    <rPh sb="0" eb="2">
      <t>チョクセツ</t>
    </rPh>
    <rPh sb="2" eb="4">
      <t>ケイヒ</t>
    </rPh>
    <rPh sb="5" eb="7">
      <t>リョヒ</t>
    </rPh>
    <rPh sb="7" eb="10">
      <t>コウツウヒ</t>
    </rPh>
    <phoneticPr fontId="4"/>
  </si>
  <si>
    <t>5号単価表　諸経費対象外</t>
    <rPh sb="2" eb="5">
      <t>タンカヒョウ</t>
    </rPh>
    <rPh sb="6" eb="11">
      <t>ショケイヒタイショウ</t>
    </rPh>
    <rPh sb="11" eb="12">
      <t>ガイ</t>
    </rPh>
    <phoneticPr fontId="4"/>
  </si>
  <si>
    <t>諸経費対象外</t>
    <phoneticPr fontId="4"/>
  </si>
  <si>
    <t>諸経費対象外</t>
    <rPh sb="0" eb="3">
      <t>ショケイヒ</t>
    </rPh>
    <rPh sb="3" eb="6">
      <t>タイショウガイ</t>
    </rPh>
    <phoneticPr fontId="4"/>
  </si>
  <si>
    <t>式(m2)</t>
    <rPh sb="0" eb="1">
      <t>シキ</t>
    </rPh>
    <phoneticPr fontId="4"/>
  </si>
  <si>
    <t>2号単価表</t>
    <rPh sb="1" eb="2">
      <t>ゴウ</t>
    </rPh>
    <rPh sb="2" eb="5">
      <t>タンカヒョウ</t>
    </rPh>
    <phoneticPr fontId="4"/>
  </si>
  <si>
    <t>3号単価表</t>
    <rPh sb="1" eb="2">
      <t>ゴウ</t>
    </rPh>
    <rPh sb="2" eb="5">
      <t>タンカヒョウ</t>
    </rPh>
    <phoneticPr fontId="4"/>
  </si>
  <si>
    <t>4号単価表</t>
    <rPh sb="1" eb="2">
      <t>ゴウ</t>
    </rPh>
    <rPh sb="2" eb="5">
      <t>タンカヒョウ</t>
    </rPh>
    <phoneticPr fontId="4"/>
  </si>
  <si>
    <t>6号単価表</t>
    <rPh sb="1" eb="2">
      <t>ゴウ</t>
    </rPh>
    <rPh sb="2" eb="5">
      <t>タンカヒョウ</t>
    </rPh>
    <phoneticPr fontId="4"/>
  </si>
  <si>
    <t>7号単価表</t>
    <rPh sb="1" eb="2">
      <t>ゴウ</t>
    </rPh>
    <rPh sb="2" eb="5">
      <t>タンカヒョウ</t>
    </rPh>
    <phoneticPr fontId="4"/>
  </si>
  <si>
    <t>8号単価表</t>
    <rPh sb="1" eb="2">
      <t>ゴウ</t>
    </rPh>
    <rPh sb="2" eb="5">
      <t>タンカヒョウ</t>
    </rPh>
    <phoneticPr fontId="4"/>
  </si>
  <si>
    <t>9号単価表</t>
    <rPh sb="1" eb="2">
      <t>ゴウ</t>
    </rPh>
    <rPh sb="2" eb="5">
      <t>タンカヒョウ</t>
    </rPh>
    <phoneticPr fontId="4"/>
  </si>
  <si>
    <t>10号単価表</t>
    <rPh sb="2" eb="3">
      <t>ゴウ</t>
    </rPh>
    <rPh sb="3" eb="6">
      <t>タンカヒョウ</t>
    </rPh>
    <phoneticPr fontId="4"/>
  </si>
  <si>
    <t>11号単価表</t>
    <rPh sb="2" eb="3">
      <t>ゴウ</t>
    </rPh>
    <rPh sb="3" eb="6">
      <t>タンカヒョウ</t>
    </rPh>
    <phoneticPr fontId="4"/>
  </si>
  <si>
    <t>12号単価表　諸経費対象外</t>
    <rPh sb="3" eb="6">
      <t>タンカヒョウ</t>
    </rPh>
    <rPh sb="7" eb="10">
      <t>ショケイヒ</t>
    </rPh>
    <rPh sb="10" eb="13">
      <t>タイショウガイ</t>
    </rPh>
    <phoneticPr fontId="4"/>
  </si>
  <si>
    <t>13号単価表　諸経費対象外</t>
    <rPh sb="3" eb="6">
      <t>タンカヒョウ</t>
    </rPh>
    <phoneticPr fontId="4"/>
  </si>
  <si>
    <t>ｸﾚｰﾝ装置付･積載質量 4t積･2.9t吊</t>
    <phoneticPr fontId="4"/>
  </si>
  <si>
    <t>１式当たり</t>
    <rPh sb="1" eb="2">
      <t>シキ</t>
    </rPh>
    <rPh sb="2" eb="3">
      <t>ア</t>
    </rPh>
    <phoneticPr fontId="4"/>
  </si>
  <si>
    <t>道路維持・修繕</t>
    <rPh sb="0" eb="2">
      <t>ドウロ</t>
    </rPh>
    <rPh sb="2" eb="4">
      <t>イジ</t>
    </rPh>
    <rPh sb="5" eb="7">
      <t>シュウゼン</t>
    </rPh>
    <phoneticPr fontId="4"/>
  </si>
  <si>
    <t>橋梁保全工事</t>
    <rPh sb="0" eb="4">
      <t>キョウリョウホゼン</t>
    </rPh>
    <rPh sb="4" eb="6">
      <t>コウジ</t>
    </rPh>
    <phoneticPr fontId="4"/>
  </si>
  <si>
    <t>25箇所/m2 　3回注入</t>
    <phoneticPr fontId="4"/>
  </si>
  <si>
    <t>橋梁保全工事</t>
    <rPh sb="0" eb="6">
      <t>キョウリョウホゼンコウジ</t>
    </rPh>
    <phoneticPr fontId="4"/>
  </si>
  <si>
    <t>令和７年度横山ダム維持補修工事(仮称)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</si>
</sst>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_ "/>
    <numFmt numFmtId="177" formatCode="#,##0_ "/>
    <numFmt numFmtId="178" formatCode="&quot; &quot;@"/>
    <numFmt numFmtId="179" formatCode="&quot;［&quot;@&quot;］&quot;"/>
    <numFmt numFmtId="180" formatCode="#,##0.0"/>
    <numFmt numFmtId="181" formatCode="#&quot;号単価表&quot;"/>
    <numFmt numFmtId="182" formatCode="#&quot;号代価表&quot;"/>
    <numFmt numFmtId="183" formatCode="#&quot;％&quot;"/>
    <numFmt numFmtId="184" formatCode="&quot;(&quot;#&quot;％)&quot;"/>
    <numFmt numFmtId="185" formatCode="&quot;(&quot;#&quot;％)足場損料含む&quot;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3" applyNumberFormat="1" applyFont="1" applyBorder="1" applyAlignment="1">
      <alignment horizontal="center" vertical="center"/>
    </xf>
    <xf numFmtId="49" fontId="2" fillId="0" borderId="2" xfId="3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3" fontId="2" fillId="0" borderId="1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1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79" fontId="2" fillId="0" borderId="15" xfId="0" applyNumberFormat="1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9" fontId="2" fillId="0" borderId="10" xfId="0" quotePrefix="1" applyNumberFormat="1" applyFont="1" applyBorder="1">
      <alignment vertical="center"/>
    </xf>
    <xf numFmtId="0" fontId="3" fillId="0" borderId="0" xfId="3" applyFont="1" applyAlignment="1">
      <alignment horizontal="center" vertical="center"/>
    </xf>
    <xf numFmtId="0" fontId="2" fillId="0" borderId="7" xfId="0" applyFont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183" fontId="2" fillId="0" borderId="10" xfId="0" applyNumberFormat="1" applyFont="1" applyBorder="1" applyAlignment="1">
      <alignment horizontal="left" vertical="center"/>
    </xf>
    <xf numFmtId="184" fontId="2" fillId="0" borderId="10" xfId="0" applyNumberFormat="1" applyFont="1" applyBorder="1" applyAlignment="1">
      <alignment horizontal="left" vertical="center"/>
    </xf>
    <xf numFmtId="185" fontId="2" fillId="0" borderId="10" xfId="0" applyNumberFormat="1" applyFont="1" applyBorder="1" applyAlignment="1">
      <alignment horizontal="left" vertical="center"/>
    </xf>
    <xf numFmtId="3" fontId="2" fillId="0" borderId="16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3" fontId="2" fillId="0" borderId="1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  <xf numFmtId="3" fontId="2" fillId="2" borderId="10" xfId="0" applyNumberFormat="1" applyFont="1" applyFill="1" applyBorder="1">
      <alignment vertical="center"/>
    </xf>
    <xf numFmtId="49" fontId="3" fillId="0" borderId="0" xfId="3" applyNumberFormat="1" applyFont="1" applyAlignment="1">
      <alignment horizontal="center" vertical="center"/>
    </xf>
    <xf numFmtId="49" fontId="2" fillId="0" borderId="14" xfId="3" applyNumberFormat="1" applyFont="1" applyBorder="1" applyAlignment="1">
      <alignment horizontal="center"/>
    </xf>
    <xf numFmtId="49" fontId="2" fillId="0" borderId="19" xfId="3" applyNumberFormat="1" applyFont="1" applyBorder="1" applyAlignment="1">
      <alignment horizontal="center"/>
    </xf>
    <xf numFmtId="49" fontId="2" fillId="0" borderId="7" xfId="3" applyNumberFormat="1" applyFont="1" applyBorder="1" applyAlignment="1">
      <alignment horizontal="center"/>
    </xf>
    <xf numFmtId="178" fontId="2" fillId="0" borderId="14" xfId="3" applyNumberFormat="1" applyFont="1" applyBorder="1" applyAlignment="1">
      <alignment horizontal="left"/>
    </xf>
    <xf numFmtId="178" fontId="2" fillId="0" borderId="19" xfId="3" applyNumberFormat="1" applyFont="1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78" fontId="2" fillId="0" borderId="16" xfId="0" applyNumberFormat="1" applyFont="1" applyBorder="1" applyAlignment="1">
      <alignment horizontal="left" vertical="center"/>
    </xf>
    <xf numFmtId="178" fontId="2" fillId="0" borderId="4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177" fontId="2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4" fontId="2" fillId="0" borderId="14" xfId="0" applyNumberFormat="1" applyFont="1" applyBorder="1">
      <alignment vertical="center"/>
    </xf>
    <xf numFmtId="4" fontId="2" fillId="0" borderId="7" xfId="0" applyNumberFormat="1" applyFont="1" applyBorder="1">
      <alignment vertical="center"/>
    </xf>
    <xf numFmtId="4" fontId="2" fillId="0" borderId="15" xfId="0" applyNumberFormat="1" applyFont="1" applyBorder="1">
      <alignment vertical="center"/>
    </xf>
    <xf numFmtId="4" fontId="2" fillId="0" borderId="8" xfId="0" applyNumberFormat="1" applyFont="1" applyBorder="1">
      <alignment vertical="center"/>
    </xf>
    <xf numFmtId="4" fontId="2" fillId="0" borderId="16" xfId="0" applyNumberFormat="1" applyFont="1" applyBorder="1">
      <alignment vertical="center"/>
    </xf>
    <xf numFmtId="4" fontId="2" fillId="0" borderId="10" xfId="0" applyNumberFormat="1" applyFont="1" applyBorder="1">
      <alignment vertical="center"/>
    </xf>
    <xf numFmtId="0" fontId="2" fillId="0" borderId="4" xfId="0" applyFont="1" applyBorder="1" applyAlignment="1">
      <alignment horizontal="left" vertical="center"/>
    </xf>
    <xf numFmtId="181" fontId="3" fillId="0" borderId="0" xfId="3" applyNumberFormat="1" applyFont="1" applyAlignment="1">
      <alignment horizontal="center" vertical="center"/>
    </xf>
    <xf numFmtId="0" fontId="2" fillId="0" borderId="14" xfId="3" applyFont="1" applyBorder="1" applyAlignment="1">
      <alignment horizontal="center"/>
    </xf>
    <xf numFmtId="0" fontId="2" fillId="0" borderId="19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14" xfId="3" applyFont="1" applyBorder="1" applyAlignment="1">
      <alignment horizontal="left"/>
    </xf>
    <xf numFmtId="0" fontId="2" fillId="0" borderId="19" xfId="3" applyFont="1" applyBorder="1" applyAlignment="1">
      <alignment horizontal="left"/>
    </xf>
    <xf numFmtId="180" fontId="2" fillId="0" borderId="15" xfId="0" applyNumberFormat="1" applyFont="1" applyBorder="1">
      <alignment vertical="center"/>
    </xf>
    <xf numFmtId="180" fontId="2" fillId="0" borderId="8" xfId="0" applyNumberFormat="1" applyFont="1" applyBorder="1">
      <alignment vertical="center"/>
    </xf>
    <xf numFmtId="4" fontId="2" fillId="2" borderId="16" xfId="0" applyNumberFormat="1" applyFont="1" applyFill="1" applyBorder="1">
      <alignment vertical="center"/>
    </xf>
    <xf numFmtId="4" fontId="2" fillId="2" borderId="10" xfId="0" applyNumberFormat="1" applyFont="1" applyFill="1" applyBorder="1">
      <alignment vertical="center"/>
    </xf>
    <xf numFmtId="4" fontId="2" fillId="2" borderId="15" xfId="0" applyNumberFormat="1" applyFont="1" applyFill="1" applyBorder="1">
      <alignment vertical="center"/>
    </xf>
    <xf numFmtId="4" fontId="2" fillId="2" borderId="8" xfId="0" applyNumberFormat="1" applyFont="1" applyFill="1" applyBorder="1">
      <alignment vertical="center"/>
    </xf>
    <xf numFmtId="4" fontId="2" fillId="2" borderId="14" xfId="0" applyNumberFormat="1" applyFont="1" applyFill="1" applyBorder="1">
      <alignment vertical="center"/>
    </xf>
    <xf numFmtId="4" fontId="2" fillId="2" borderId="7" xfId="0" applyNumberFormat="1" applyFont="1" applyFill="1" applyBorder="1">
      <alignment vertical="center"/>
    </xf>
    <xf numFmtId="0" fontId="3" fillId="0" borderId="0" xfId="3" applyFont="1" applyAlignment="1">
      <alignment horizontal="center" vertical="center"/>
    </xf>
    <xf numFmtId="182" fontId="3" fillId="0" borderId="0" xfId="3" applyNumberFormat="1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4" xfId="2" xr:uid="{4F31B0A3-ACE9-402B-97A0-E8959B2B199C}"/>
    <cellStyle name="標準_Sheet1" xfId="3" xr:uid="{25EC644C-D655-460E-BC58-A2F39F644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0C2E-48ED-4F0D-B8E0-D25DAB0DA53D}">
  <dimension ref="A1:Q90"/>
  <sheetViews>
    <sheetView showZeros="0" tabSelected="1" workbookViewId="0">
      <selection activeCell="J49" sqref="J49:J51"/>
    </sheetView>
  </sheetViews>
  <sheetFormatPr defaultColWidth="9" defaultRowHeight="11.1" customHeight="1"/>
  <cols>
    <col min="1" max="1" width="0.875" style="1" customWidth="1"/>
    <col min="2" max="7" width="1.625" style="1" customWidth="1"/>
    <col min="8" max="8" width="23.625" style="1" customWidth="1"/>
    <col min="9" max="9" width="0.875" style="1" customWidth="1"/>
    <col min="10" max="10" width="27.125" style="1" customWidth="1"/>
    <col min="11" max="11" width="7.625" style="1" customWidth="1"/>
    <col min="12" max="12" width="12.625" style="1" customWidth="1"/>
    <col min="13" max="13" width="7.625" style="1" customWidth="1"/>
    <col min="14" max="14" width="6.625" style="1" customWidth="1"/>
    <col min="15" max="15" width="5.125" style="1" customWidth="1"/>
    <col min="16" max="16" width="12.125" style="1" customWidth="1"/>
    <col min="17" max="17" width="23.625" style="1" customWidth="1"/>
    <col min="18" max="16384" width="9" style="1"/>
  </cols>
  <sheetData>
    <row r="1" spans="1:17" ht="11.1" customHeight="1">
      <c r="I1" s="70" t="s">
        <v>126</v>
      </c>
      <c r="J1" s="70"/>
      <c r="K1" s="70"/>
      <c r="L1" s="70"/>
      <c r="M1" s="70"/>
      <c r="N1" s="70"/>
    </row>
    <row r="2" spans="1:17" ht="11.1" customHeight="1">
      <c r="I2" s="70"/>
      <c r="J2" s="70"/>
      <c r="K2" s="70"/>
      <c r="L2" s="70"/>
      <c r="M2" s="70"/>
      <c r="N2" s="70"/>
    </row>
    <row r="4" spans="1:17" ht="14.45" customHeight="1">
      <c r="A4" s="71" t="s">
        <v>0</v>
      </c>
      <c r="B4" s="72"/>
      <c r="C4" s="72"/>
      <c r="D4" s="72"/>
      <c r="E4" s="72"/>
      <c r="F4" s="72"/>
      <c r="G4" s="73"/>
      <c r="H4" s="74" t="s">
        <v>184</v>
      </c>
      <c r="I4" s="75"/>
      <c r="J4" s="75"/>
      <c r="K4" s="75"/>
      <c r="L4" s="31"/>
      <c r="M4" s="31"/>
      <c r="N4" s="76" t="s">
        <v>6</v>
      </c>
      <c r="O4" s="77"/>
      <c r="P4" s="78" t="s">
        <v>180</v>
      </c>
      <c r="Q4" s="79"/>
    </row>
    <row r="5" spans="1:17" ht="14.45" customHeight="1">
      <c r="A5" s="32"/>
      <c r="H5" s="80"/>
      <c r="I5" s="81"/>
      <c r="J5" s="81"/>
      <c r="K5" s="81"/>
      <c r="N5" s="82" t="s">
        <v>5</v>
      </c>
      <c r="O5" s="83"/>
      <c r="P5" s="84" t="s">
        <v>181</v>
      </c>
      <c r="Q5" s="85"/>
    </row>
    <row r="6" spans="1:17" ht="14.45" customHeight="1">
      <c r="A6" s="86" t="s">
        <v>1</v>
      </c>
      <c r="B6" s="87"/>
      <c r="C6" s="86"/>
      <c r="D6" s="86"/>
      <c r="E6" s="86"/>
      <c r="F6" s="86"/>
      <c r="G6" s="86"/>
      <c r="H6" s="88"/>
      <c r="I6" s="88" t="s">
        <v>2</v>
      </c>
      <c r="J6" s="87"/>
      <c r="K6" s="2" t="s">
        <v>3</v>
      </c>
      <c r="L6" s="3" t="s">
        <v>8</v>
      </c>
      <c r="M6" s="89" t="s">
        <v>9</v>
      </c>
      <c r="N6" s="89"/>
      <c r="O6" s="90" t="s">
        <v>10</v>
      </c>
      <c r="P6" s="90"/>
      <c r="Q6" s="34" t="s">
        <v>4</v>
      </c>
    </row>
    <row r="7" spans="1:17" ht="11.1" customHeight="1">
      <c r="A7" s="35"/>
      <c r="B7" s="8" t="s">
        <v>183</v>
      </c>
      <c r="C7" s="8"/>
      <c r="D7" s="8"/>
      <c r="E7" s="8"/>
      <c r="F7" s="8"/>
      <c r="G7" s="8"/>
      <c r="H7" s="9"/>
      <c r="J7" s="57"/>
      <c r="K7" s="15"/>
      <c r="L7" s="19"/>
      <c r="M7" s="60"/>
      <c r="N7" s="61"/>
      <c r="O7" s="64"/>
      <c r="P7" s="65"/>
      <c r="Q7" s="36"/>
    </row>
    <row r="8" spans="1:17" ht="11.1" customHeight="1">
      <c r="A8" s="35"/>
      <c r="B8" s="8"/>
      <c r="C8" s="8"/>
      <c r="D8" s="8"/>
      <c r="E8" s="8"/>
      <c r="F8" s="8"/>
      <c r="G8" s="8"/>
      <c r="H8" s="10"/>
      <c r="J8" s="58"/>
      <c r="K8" s="16"/>
      <c r="L8" s="20"/>
      <c r="M8" s="62"/>
      <c r="N8" s="63"/>
      <c r="O8" s="66"/>
      <c r="P8" s="67"/>
      <c r="Q8" s="36"/>
    </row>
    <row r="9" spans="1:17" ht="11.1" customHeight="1">
      <c r="A9" s="37"/>
      <c r="B9" s="12"/>
      <c r="C9" s="12"/>
      <c r="D9" s="12"/>
      <c r="E9" s="12"/>
      <c r="F9" s="12"/>
      <c r="G9" s="12"/>
      <c r="H9" s="13"/>
      <c r="I9" s="5"/>
      <c r="J9" s="59"/>
      <c r="K9" s="14" t="s">
        <v>11</v>
      </c>
      <c r="L9" s="21">
        <v>1</v>
      </c>
      <c r="M9" s="55"/>
      <c r="N9" s="56"/>
      <c r="O9" s="68">
        <f>O12</f>
        <v>0</v>
      </c>
      <c r="P9" s="69"/>
      <c r="Q9" s="33"/>
    </row>
    <row r="10" spans="1:17" ht="11.1" customHeight="1">
      <c r="A10" s="35"/>
      <c r="B10" s="8"/>
      <c r="C10" s="8" t="s">
        <v>124</v>
      </c>
      <c r="D10" s="8"/>
      <c r="E10" s="8"/>
      <c r="F10" s="8"/>
      <c r="G10" s="8"/>
      <c r="H10" s="10"/>
      <c r="J10" s="57"/>
      <c r="K10" s="16"/>
      <c r="L10" s="20"/>
      <c r="M10" s="60"/>
      <c r="N10" s="61"/>
      <c r="O10" s="64"/>
      <c r="P10" s="65"/>
      <c r="Q10" s="36"/>
    </row>
    <row r="11" spans="1:17" ht="11.1" customHeight="1">
      <c r="A11" s="35"/>
      <c r="B11" s="8"/>
      <c r="C11" s="8"/>
      <c r="D11" s="8"/>
      <c r="E11" s="8"/>
      <c r="F11" s="8"/>
      <c r="G11" s="8"/>
      <c r="H11" s="10"/>
      <c r="J11" s="58"/>
      <c r="K11" s="16"/>
      <c r="L11" s="20"/>
      <c r="M11" s="62"/>
      <c r="N11" s="63"/>
      <c r="O11" s="66"/>
      <c r="P11" s="67"/>
      <c r="Q11" s="36"/>
    </row>
    <row r="12" spans="1:17" ht="11.1" customHeight="1">
      <c r="A12" s="37"/>
      <c r="B12" s="12"/>
      <c r="C12" s="12"/>
      <c r="D12" s="12"/>
      <c r="E12" s="12"/>
      <c r="F12" s="12"/>
      <c r="G12" s="12"/>
      <c r="H12" s="13"/>
      <c r="I12" s="5"/>
      <c r="J12" s="59"/>
      <c r="K12" s="14" t="s">
        <v>11</v>
      </c>
      <c r="L12" s="21">
        <v>1</v>
      </c>
      <c r="M12" s="55"/>
      <c r="N12" s="56"/>
      <c r="O12" s="68">
        <f>O15</f>
        <v>0</v>
      </c>
      <c r="P12" s="69"/>
      <c r="Q12" s="33"/>
    </row>
    <row r="13" spans="1:17" ht="11.1" customHeight="1">
      <c r="A13" s="35"/>
      <c r="B13" s="8"/>
      <c r="C13" s="8"/>
      <c r="D13" s="8" t="s">
        <v>125</v>
      </c>
      <c r="E13" s="8"/>
      <c r="F13" s="8"/>
      <c r="G13" s="8"/>
      <c r="H13" s="10"/>
      <c r="J13" s="57"/>
      <c r="K13" s="16"/>
      <c r="L13" s="20"/>
      <c r="M13" s="60"/>
      <c r="N13" s="61"/>
      <c r="O13" s="60"/>
      <c r="P13" s="61"/>
      <c r="Q13" s="36"/>
    </row>
    <row r="14" spans="1:17" ht="11.1" customHeight="1">
      <c r="A14" s="35"/>
      <c r="B14" s="8"/>
      <c r="C14" s="8"/>
      <c r="D14" s="8"/>
      <c r="E14" s="8"/>
      <c r="F14" s="8"/>
      <c r="G14" s="8"/>
      <c r="H14" s="10"/>
      <c r="J14" s="58"/>
      <c r="K14" s="16"/>
      <c r="L14" s="20"/>
      <c r="M14" s="62"/>
      <c r="N14" s="63"/>
      <c r="O14" s="62"/>
      <c r="P14" s="63"/>
      <c r="Q14" s="36"/>
    </row>
    <row r="15" spans="1:17" ht="11.1" customHeight="1">
      <c r="A15" s="37"/>
      <c r="B15" s="12"/>
      <c r="C15" s="12"/>
      <c r="D15" s="12"/>
      <c r="E15" s="12"/>
      <c r="F15" s="12"/>
      <c r="G15" s="12"/>
      <c r="H15" s="13"/>
      <c r="I15" s="5"/>
      <c r="J15" s="59"/>
      <c r="K15" s="14" t="s">
        <v>11</v>
      </c>
      <c r="L15" s="21">
        <v>1</v>
      </c>
      <c r="M15" s="55"/>
      <c r="N15" s="56"/>
      <c r="O15" s="55">
        <f>SUM(O16:P27)</f>
        <v>0</v>
      </c>
      <c r="P15" s="56"/>
      <c r="Q15" s="33"/>
    </row>
    <row r="16" spans="1:17" ht="11.1" customHeight="1">
      <c r="A16" s="35"/>
      <c r="B16" s="8"/>
      <c r="C16" s="8"/>
      <c r="D16" s="8"/>
      <c r="E16" s="8" t="s">
        <v>12</v>
      </c>
      <c r="F16" s="8"/>
      <c r="G16" s="8"/>
      <c r="H16" s="10"/>
      <c r="J16" s="57" t="s">
        <v>182</v>
      </c>
      <c r="K16" s="16"/>
      <c r="L16" s="20"/>
      <c r="M16" s="60"/>
      <c r="N16" s="61"/>
      <c r="O16" s="60"/>
      <c r="P16" s="61"/>
      <c r="Q16" s="36"/>
    </row>
    <row r="17" spans="1:17" ht="11.1" customHeight="1">
      <c r="A17" s="35"/>
      <c r="B17" s="8"/>
      <c r="C17" s="8"/>
      <c r="D17" s="8"/>
      <c r="E17" s="8"/>
      <c r="F17" s="8"/>
      <c r="G17" s="8"/>
      <c r="H17" s="10"/>
      <c r="J17" s="58"/>
      <c r="K17" s="16"/>
      <c r="L17" s="20"/>
      <c r="M17" s="62"/>
      <c r="N17" s="63"/>
      <c r="O17" s="62"/>
      <c r="P17" s="63"/>
      <c r="Q17" s="36"/>
    </row>
    <row r="18" spans="1:17" ht="11.1" customHeight="1">
      <c r="A18" s="37"/>
      <c r="B18" s="12"/>
      <c r="C18" s="12"/>
      <c r="D18" s="12"/>
      <c r="E18" s="12"/>
      <c r="F18" s="12"/>
      <c r="G18" s="12"/>
      <c r="H18" s="13"/>
      <c r="I18" s="5"/>
      <c r="J18" s="59"/>
      <c r="K18" s="14" t="s">
        <v>128</v>
      </c>
      <c r="L18" s="21">
        <v>1</v>
      </c>
      <c r="M18" s="55">
        <f>一次単価表!O48</f>
        <v>0</v>
      </c>
      <c r="N18" s="56"/>
      <c r="O18" s="55">
        <f>L18*M18</f>
        <v>0</v>
      </c>
      <c r="P18" s="56"/>
      <c r="Q18" s="33" t="s">
        <v>134</v>
      </c>
    </row>
    <row r="19" spans="1:17" ht="11.1" customHeight="1">
      <c r="A19" s="35"/>
      <c r="B19" s="8"/>
      <c r="C19" s="8"/>
      <c r="D19" s="8"/>
      <c r="E19" s="8" t="s">
        <v>13</v>
      </c>
      <c r="F19" s="8"/>
      <c r="G19" s="8"/>
      <c r="H19" s="10"/>
      <c r="J19" s="57"/>
      <c r="K19" s="16"/>
      <c r="L19" s="20"/>
      <c r="M19" s="60"/>
      <c r="N19" s="61"/>
      <c r="O19" s="60"/>
      <c r="P19" s="61"/>
      <c r="Q19" s="36"/>
    </row>
    <row r="20" spans="1:17" ht="11.1" customHeight="1">
      <c r="A20" s="35"/>
      <c r="B20" s="8"/>
      <c r="C20" s="8"/>
      <c r="D20" s="8"/>
      <c r="E20" s="8"/>
      <c r="F20" s="8"/>
      <c r="G20" s="8"/>
      <c r="H20" s="10"/>
      <c r="J20" s="58"/>
      <c r="K20" s="16"/>
      <c r="L20" s="20"/>
      <c r="M20" s="62"/>
      <c r="N20" s="63"/>
      <c r="O20" s="62"/>
      <c r="P20" s="63"/>
      <c r="Q20" s="36"/>
    </row>
    <row r="21" spans="1:17" ht="11.1" customHeight="1">
      <c r="A21" s="37"/>
      <c r="B21" s="12"/>
      <c r="C21" s="12"/>
      <c r="D21" s="12"/>
      <c r="E21" s="12"/>
      <c r="F21" s="12"/>
      <c r="G21" s="12"/>
      <c r="H21" s="13"/>
      <c r="I21" s="5"/>
      <c r="J21" s="59"/>
      <c r="K21" s="14" t="s">
        <v>129</v>
      </c>
      <c r="L21" s="21">
        <v>1</v>
      </c>
      <c r="M21" s="55">
        <f>一次単価表!O96</f>
        <v>0</v>
      </c>
      <c r="N21" s="56"/>
      <c r="O21" s="55">
        <f>L21*M21</f>
        <v>0</v>
      </c>
      <c r="P21" s="56"/>
      <c r="Q21" s="33" t="s">
        <v>167</v>
      </c>
    </row>
    <row r="22" spans="1:17" ht="11.1" customHeight="1">
      <c r="A22" s="35"/>
      <c r="B22" s="8"/>
      <c r="C22" s="8"/>
      <c r="D22" s="8"/>
      <c r="E22" s="8" t="s">
        <v>14</v>
      </c>
      <c r="F22" s="8"/>
      <c r="G22" s="8"/>
      <c r="H22" s="10"/>
      <c r="J22" s="57"/>
      <c r="K22" s="16"/>
      <c r="L22" s="20"/>
      <c r="M22" s="60"/>
      <c r="N22" s="61"/>
      <c r="O22" s="60"/>
      <c r="P22" s="61"/>
      <c r="Q22" s="36"/>
    </row>
    <row r="23" spans="1:17" ht="11.1" customHeight="1">
      <c r="A23" s="35"/>
      <c r="B23" s="8"/>
      <c r="C23" s="8"/>
      <c r="D23" s="8"/>
      <c r="E23" s="8"/>
      <c r="F23" s="8"/>
      <c r="G23" s="8"/>
      <c r="H23" s="10"/>
      <c r="J23" s="58"/>
      <c r="K23" s="16"/>
      <c r="L23" s="20"/>
      <c r="M23" s="62"/>
      <c r="N23" s="63"/>
      <c r="O23" s="62"/>
      <c r="P23" s="63"/>
      <c r="Q23" s="36"/>
    </row>
    <row r="24" spans="1:17" ht="11.1" customHeight="1">
      <c r="A24" s="37"/>
      <c r="B24" s="12"/>
      <c r="C24" s="12"/>
      <c r="D24" s="12"/>
      <c r="E24" s="12"/>
      <c r="F24" s="12"/>
      <c r="G24" s="12"/>
      <c r="H24" s="13"/>
      <c r="I24" s="5"/>
      <c r="J24" s="59"/>
      <c r="K24" s="14" t="s">
        <v>129</v>
      </c>
      <c r="L24" s="21">
        <v>1</v>
      </c>
      <c r="M24" s="55">
        <f>一次単価表!O144</f>
        <v>0</v>
      </c>
      <c r="N24" s="56"/>
      <c r="O24" s="55">
        <f>L24*M24</f>
        <v>0</v>
      </c>
      <c r="P24" s="56"/>
      <c r="Q24" s="33" t="s">
        <v>168</v>
      </c>
    </row>
    <row r="25" spans="1:17" ht="11.1" customHeight="1">
      <c r="A25" s="35"/>
      <c r="B25" s="8"/>
      <c r="C25" s="8"/>
      <c r="D25" s="8"/>
      <c r="E25" s="8" t="s">
        <v>127</v>
      </c>
      <c r="F25" s="8"/>
      <c r="G25" s="8"/>
      <c r="H25" s="10"/>
      <c r="J25" s="57"/>
      <c r="K25" s="16"/>
      <c r="L25" s="20"/>
      <c r="M25" s="60"/>
      <c r="N25" s="61"/>
      <c r="O25" s="60"/>
      <c r="P25" s="61"/>
      <c r="Q25" s="36"/>
    </row>
    <row r="26" spans="1:17" ht="11.1" customHeight="1">
      <c r="A26" s="35"/>
      <c r="B26" s="8"/>
      <c r="C26" s="8"/>
      <c r="D26" s="8"/>
      <c r="E26" s="8"/>
      <c r="F26" s="8"/>
      <c r="G26" s="8"/>
      <c r="H26" s="10"/>
      <c r="J26" s="58"/>
      <c r="K26" s="16"/>
      <c r="L26" s="20"/>
      <c r="M26" s="62"/>
      <c r="N26" s="63"/>
      <c r="O26" s="62"/>
      <c r="P26" s="63"/>
      <c r="Q26" s="36"/>
    </row>
    <row r="27" spans="1:17" ht="11.1" customHeight="1">
      <c r="A27" s="37"/>
      <c r="B27" s="12"/>
      <c r="C27" s="12"/>
      <c r="D27" s="12"/>
      <c r="E27" s="12"/>
      <c r="F27" s="12"/>
      <c r="G27" s="12"/>
      <c r="H27" s="13"/>
      <c r="I27" s="5"/>
      <c r="J27" s="59"/>
      <c r="K27" s="14" t="s">
        <v>166</v>
      </c>
      <c r="L27" s="21">
        <v>1</v>
      </c>
      <c r="M27" s="55">
        <f>一次単価表!O192</f>
        <v>0</v>
      </c>
      <c r="N27" s="56"/>
      <c r="O27" s="55">
        <f>L27*M27</f>
        <v>0</v>
      </c>
      <c r="P27" s="56"/>
      <c r="Q27" s="33" t="s">
        <v>169</v>
      </c>
    </row>
    <row r="28" spans="1:17" ht="11.1" customHeight="1">
      <c r="A28" s="35"/>
      <c r="B28" s="8" t="s">
        <v>15</v>
      </c>
      <c r="C28" s="8"/>
      <c r="D28" s="8"/>
      <c r="E28" s="8"/>
      <c r="F28" s="8"/>
      <c r="G28" s="8"/>
      <c r="H28" s="10"/>
      <c r="J28" s="57"/>
      <c r="K28" s="17"/>
      <c r="L28" s="19"/>
      <c r="M28" s="60"/>
      <c r="N28" s="61"/>
      <c r="O28" s="64"/>
      <c r="P28" s="65"/>
      <c r="Q28" s="36"/>
    </row>
    <row r="29" spans="1:17" ht="11.1" customHeight="1">
      <c r="A29" s="35"/>
      <c r="B29" s="8"/>
      <c r="C29" s="8"/>
      <c r="D29" s="8"/>
      <c r="E29" s="8"/>
      <c r="F29" s="8"/>
      <c r="G29" s="8"/>
      <c r="H29" s="10"/>
      <c r="J29" s="58"/>
      <c r="K29" s="17"/>
      <c r="L29" s="20"/>
      <c r="M29" s="62"/>
      <c r="N29" s="63"/>
      <c r="O29" s="66"/>
      <c r="P29" s="67"/>
      <c r="Q29" s="36"/>
    </row>
    <row r="30" spans="1:17" ht="11.1" customHeight="1">
      <c r="A30" s="37"/>
      <c r="B30" s="12"/>
      <c r="C30" s="12"/>
      <c r="D30" s="12"/>
      <c r="E30" s="12"/>
      <c r="F30" s="12"/>
      <c r="G30" s="12"/>
      <c r="H30" s="13"/>
      <c r="I30" s="5"/>
      <c r="J30" s="59"/>
      <c r="K30" s="18" t="s">
        <v>11</v>
      </c>
      <c r="L30" s="21">
        <v>1</v>
      </c>
      <c r="M30" s="55"/>
      <c r="N30" s="56"/>
      <c r="O30" s="68">
        <f>SUM(O16:P27)</f>
        <v>0</v>
      </c>
      <c r="P30" s="69"/>
      <c r="Q30" s="33"/>
    </row>
    <row r="31" spans="1:17" ht="11.1" customHeight="1">
      <c r="A31" s="35"/>
      <c r="B31" s="8" t="s">
        <v>16</v>
      </c>
      <c r="C31" s="8"/>
      <c r="D31" s="8"/>
      <c r="E31" s="8"/>
      <c r="F31" s="8"/>
      <c r="G31" s="8"/>
      <c r="H31" s="10"/>
      <c r="J31" s="57"/>
      <c r="K31" s="17"/>
      <c r="L31" s="20"/>
      <c r="M31" s="60"/>
      <c r="N31" s="61"/>
      <c r="O31" s="64"/>
      <c r="P31" s="65"/>
      <c r="Q31" s="36"/>
    </row>
    <row r="32" spans="1:17" ht="11.1" customHeight="1">
      <c r="A32" s="35"/>
      <c r="B32" s="8"/>
      <c r="C32" s="8"/>
      <c r="D32" s="8"/>
      <c r="E32" s="8"/>
      <c r="F32" s="8"/>
      <c r="G32" s="8"/>
      <c r="H32" s="10"/>
      <c r="J32" s="58"/>
      <c r="K32" s="17"/>
      <c r="L32" s="20"/>
      <c r="M32" s="62"/>
      <c r="N32" s="63"/>
      <c r="O32" s="66"/>
      <c r="P32" s="67"/>
      <c r="Q32" s="36"/>
    </row>
    <row r="33" spans="1:17" ht="11.1" customHeight="1">
      <c r="A33" s="37"/>
      <c r="B33" s="12"/>
      <c r="C33" s="12"/>
      <c r="D33" s="12"/>
      <c r="E33" s="12"/>
      <c r="F33" s="12"/>
      <c r="G33" s="12"/>
      <c r="H33" s="13"/>
      <c r="I33" s="5"/>
      <c r="J33" s="59"/>
      <c r="K33" s="18" t="s">
        <v>11</v>
      </c>
      <c r="L33" s="21">
        <v>1</v>
      </c>
      <c r="M33" s="55"/>
      <c r="N33" s="56"/>
      <c r="O33" s="68">
        <f>O36+O45</f>
        <v>150000</v>
      </c>
      <c r="P33" s="69"/>
      <c r="Q33" s="33"/>
    </row>
    <row r="34" spans="1:17" ht="11.1" customHeight="1">
      <c r="A34" s="35"/>
      <c r="B34" s="8"/>
      <c r="C34" s="8" t="s">
        <v>16</v>
      </c>
      <c r="D34" s="8"/>
      <c r="E34" s="8"/>
      <c r="F34" s="8"/>
      <c r="G34" s="8"/>
      <c r="H34" s="10"/>
      <c r="J34" s="57"/>
      <c r="K34" s="17"/>
      <c r="L34" s="20"/>
      <c r="M34" s="60"/>
      <c r="N34" s="61"/>
      <c r="O34" s="60"/>
      <c r="P34" s="61"/>
      <c r="Q34" s="36"/>
    </row>
    <row r="35" spans="1:17" ht="11.1" customHeight="1">
      <c r="A35" s="35"/>
      <c r="B35" s="8"/>
      <c r="C35" s="8"/>
      <c r="D35" s="8"/>
      <c r="E35" s="8"/>
      <c r="F35" s="8"/>
      <c r="G35" s="8"/>
      <c r="H35" s="10"/>
      <c r="J35" s="58"/>
      <c r="K35" s="17"/>
      <c r="L35" s="20"/>
      <c r="M35" s="62"/>
      <c r="N35" s="63"/>
      <c r="O35" s="62"/>
      <c r="P35" s="63"/>
      <c r="Q35" s="36"/>
    </row>
    <row r="36" spans="1:17" ht="11.1" customHeight="1">
      <c r="A36" s="37"/>
      <c r="B36" s="12"/>
      <c r="C36" s="12"/>
      <c r="D36" s="12"/>
      <c r="E36" s="12"/>
      <c r="F36" s="12"/>
      <c r="G36" s="12"/>
      <c r="H36" s="13"/>
      <c r="I36" s="5"/>
      <c r="J36" s="59"/>
      <c r="K36" s="18" t="s">
        <v>11</v>
      </c>
      <c r="L36" s="21">
        <v>1</v>
      </c>
      <c r="M36" s="55"/>
      <c r="N36" s="56"/>
      <c r="O36" s="55">
        <f>O39</f>
        <v>0</v>
      </c>
      <c r="P36" s="56"/>
      <c r="Q36" s="33"/>
    </row>
    <row r="37" spans="1:17" ht="11.1" customHeight="1">
      <c r="A37" s="35"/>
      <c r="B37" s="8"/>
      <c r="C37" s="8"/>
      <c r="D37" s="8" t="s">
        <v>17</v>
      </c>
      <c r="E37" s="8"/>
      <c r="F37" s="8"/>
      <c r="G37" s="8"/>
      <c r="H37" s="10"/>
      <c r="J37" s="57"/>
      <c r="K37" s="17"/>
      <c r="L37" s="20"/>
      <c r="M37" s="60"/>
      <c r="N37" s="61"/>
      <c r="O37" s="60"/>
      <c r="P37" s="61"/>
      <c r="Q37" s="36"/>
    </row>
    <row r="38" spans="1:17" ht="11.1" customHeight="1">
      <c r="A38" s="35"/>
      <c r="B38" s="8"/>
      <c r="C38" s="8"/>
      <c r="D38" s="8"/>
      <c r="E38" s="8"/>
      <c r="F38" s="8"/>
      <c r="G38" s="8"/>
      <c r="H38" s="10"/>
      <c r="J38" s="58"/>
      <c r="K38" s="17"/>
      <c r="L38" s="20"/>
      <c r="M38" s="62"/>
      <c r="N38" s="63"/>
      <c r="O38" s="62"/>
      <c r="P38" s="63"/>
      <c r="Q38" s="36"/>
    </row>
    <row r="39" spans="1:17" ht="10.5" customHeight="1">
      <c r="A39" s="37"/>
      <c r="B39" s="12"/>
      <c r="C39" s="12"/>
      <c r="D39" s="12"/>
      <c r="E39" s="12"/>
      <c r="F39" s="12"/>
      <c r="G39" s="12"/>
      <c r="H39" s="13"/>
      <c r="I39" s="5"/>
      <c r="J39" s="59"/>
      <c r="K39" s="18" t="s">
        <v>11</v>
      </c>
      <c r="L39" s="21">
        <v>1</v>
      </c>
      <c r="M39" s="55"/>
      <c r="N39" s="56"/>
      <c r="O39" s="55">
        <f>O42</f>
        <v>0</v>
      </c>
      <c r="P39" s="56"/>
      <c r="Q39" s="33"/>
    </row>
    <row r="40" spans="1:17" ht="10.5" customHeight="1">
      <c r="A40" s="38"/>
      <c r="B40" s="39"/>
      <c r="C40" s="39"/>
      <c r="D40" s="39"/>
      <c r="E40" s="39" t="s">
        <v>131</v>
      </c>
      <c r="F40" s="39"/>
      <c r="G40" s="39"/>
      <c r="H40" s="9"/>
      <c r="I40" s="31"/>
      <c r="J40" s="22"/>
      <c r="K40" s="40"/>
      <c r="L40" s="19"/>
      <c r="M40" s="25"/>
      <c r="N40" s="26"/>
      <c r="O40" s="25"/>
      <c r="P40" s="26"/>
      <c r="Q40" s="41"/>
    </row>
    <row r="41" spans="1:17" ht="10.5" customHeight="1">
      <c r="A41" s="35"/>
      <c r="B41" s="8"/>
      <c r="C41" s="8"/>
      <c r="D41" s="8"/>
      <c r="E41" s="8"/>
      <c r="F41" s="8"/>
      <c r="G41" s="8"/>
      <c r="H41" s="10"/>
      <c r="J41" s="23"/>
      <c r="K41" s="17"/>
      <c r="L41" s="20"/>
      <c r="M41" s="27"/>
      <c r="N41" s="28"/>
      <c r="O41" s="27"/>
      <c r="P41" s="28"/>
      <c r="Q41" s="36"/>
    </row>
    <row r="42" spans="1:17" ht="10.5" customHeight="1">
      <c r="A42" s="37"/>
      <c r="B42" s="12"/>
      <c r="C42" s="12"/>
      <c r="D42" s="12"/>
      <c r="E42" s="12"/>
      <c r="F42" s="12"/>
      <c r="G42" s="12"/>
      <c r="H42" s="13"/>
      <c r="I42" s="5"/>
      <c r="J42" s="24"/>
      <c r="K42" s="18" t="s">
        <v>132</v>
      </c>
      <c r="L42" s="21">
        <v>1</v>
      </c>
      <c r="M42" s="29"/>
      <c r="N42" s="30"/>
      <c r="O42" s="55">
        <f>一次単価表!O240</f>
        <v>0</v>
      </c>
      <c r="P42" s="56"/>
      <c r="Q42" s="33" t="s">
        <v>163</v>
      </c>
    </row>
    <row r="43" spans="1:17" ht="11.1" customHeight="1">
      <c r="A43" s="35"/>
      <c r="B43" s="8"/>
      <c r="C43" s="8" t="s">
        <v>133</v>
      </c>
      <c r="D43" s="8"/>
      <c r="E43" s="8"/>
      <c r="F43" s="8"/>
      <c r="G43" s="8"/>
      <c r="H43" s="10"/>
      <c r="J43" s="57"/>
      <c r="K43" s="16"/>
      <c r="L43" s="20"/>
      <c r="M43" s="60"/>
      <c r="N43" s="61"/>
      <c r="O43" s="64"/>
      <c r="P43" s="65"/>
      <c r="Q43" s="36"/>
    </row>
    <row r="44" spans="1:17" ht="11.1" customHeight="1">
      <c r="A44" s="35"/>
      <c r="B44" s="8"/>
      <c r="C44" s="8"/>
      <c r="D44" s="8"/>
      <c r="E44" s="8"/>
      <c r="F44" s="8"/>
      <c r="G44" s="8"/>
      <c r="H44" s="10"/>
      <c r="J44" s="58"/>
      <c r="K44" s="16"/>
      <c r="L44" s="20"/>
      <c r="M44" s="62"/>
      <c r="N44" s="63"/>
      <c r="O44" s="66"/>
      <c r="P44" s="67"/>
      <c r="Q44" s="36"/>
    </row>
    <row r="45" spans="1:17" ht="11.1" customHeight="1">
      <c r="A45" s="37"/>
      <c r="B45" s="12"/>
      <c r="C45" s="12"/>
      <c r="D45" s="12"/>
      <c r="E45" s="12"/>
      <c r="F45" s="12"/>
      <c r="G45" s="12"/>
      <c r="H45" s="13"/>
      <c r="I45" s="5"/>
      <c r="J45" s="59"/>
      <c r="K45" s="18" t="s">
        <v>132</v>
      </c>
      <c r="L45" s="21">
        <v>1</v>
      </c>
      <c r="M45" s="55"/>
      <c r="N45" s="56"/>
      <c r="O45" s="68">
        <v>150000</v>
      </c>
      <c r="P45" s="69"/>
      <c r="Q45" s="33"/>
    </row>
    <row r="46" spans="1:17" ht="11.1" customHeight="1">
      <c r="A46" s="35"/>
      <c r="B46" s="8" t="s">
        <v>18</v>
      </c>
      <c r="C46" s="8"/>
      <c r="D46" s="8"/>
      <c r="E46" s="8"/>
      <c r="F46" s="8"/>
      <c r="G46" s="8"/>
      <c r="H46" s="10"/>
      <c r="J46" s="58"/>
      <c r="K46" s="16"/>
      <c r="L46" s="20"/>
      <c r="M46" s="62"/>
      <c r="N46" s="63"/>
      <c r="O46" s="66"/>
      <c r="P46" s="67"/>
      <c r="Q46" s="36"/>
    </row>
    <row r="47" spans="1:17" ht="11.1" customHeight="1">
      <c r="A47" s="35"/>
      <c r="B47" s="8"/>
      <c r="C47" s="8"/>
      <c r="D47" s="8"/>
      <c r="E47" s="8"/>
      <c r="F47" s="8"/>
      <c r="G47" s="8"/>
      <c r="H47" s="10"/>
      <c r="J47" s="58"/>
      <c r="K47" s="16"/>
      <c r="L47" s="20"/>
      <c r="M47" s="62"/>
      <c r="N47" s="63"/>
      <c r="O47" s="66"/>
      <c r="P47" s="67"/>
      <c r="Q47" s="36"/>
    </row>
    <row r="48" spans="1:17" ht="11.1" customHeight="1">
      <c r="A48" s="37"/>
      <c r="B48" s="12"/>
      <c r="C48" s="12"/>
      <c r="D48" s="12"/>
      <c r="E48" s="12"/>
      <c r="F48" s="12"/>
      <c r="G48" s="12"/>
      <c r="H48" s="13"/>
      <c r="I48" s="5"/>
      <c r="J48" s="59"/>
      <c r="K48" s="14" t="s">
        <v>11</v>
      </c>
      <c r="L48" s="21">
        <v>1</v>
      </c>
      <c r="M48" s="55"/>
      <c r="N48" s="56"/>
      <c r="O48" s="68">
        <f>O30+O33</f>
        <v>150000</v>
      </c>
      <c r="P48" s="69"/>
      <c r="Q48" s="33"/>
    </row>
    <row r="49" spans="1:17" ht="11.1" customHeight="1">
      <c r="A49" s="35"/>
      <c r="B49" s="8"/>
      <c r="C49" s="8" t="s">
        <v>19</v>
      </c>
      <c r="D49" s="8"/>
      <c r="E49" s="8"/>
      <c r="F49" s="8"/>
      <c r="G49" s="8"/>
      <c r="H49" s="10"/>
      <c r="J49" s="57"/>
      <c r="K49" s="16"/>
      <c r="L49" s="20"/>
      <c r="M49" s="60"/>
      <c r="N49" s="61"/>
      <c r="O49" s="64"/>
      <c r="P49" s="65"/>
      <c r="Q49" s="36"/>
    </row>
    <row r="50" spans="1:17" ht="11.1" customHeight="1">
      <c r="A50" s="35"/>
      <c r="B50" s="8"/>
      <c r="C50" s="8"/>
      <c r="D50" s="8"/>
      <c r="E50" s="8"/>
      <c r="F50" s="8"/>
      <c r="G50" s="8"/>
      <c r="H50" s="10"/>
      <c r="J50" s="58"/>
      <c r="K50" s="16"/>
      <c r="L50" s="20"/>
      <c r="M50" s="62"/>
      <c r="N50" s="63"/>
      <c r="O50" s="66"/>
      <c r="P50" s="67"/>
      <c r="Q50" s="36"/>
    </row>
    <row r="51" spans="1:17" ht="10.5" customHeight="1">
      <c r="A51" s="37"/>
      <c r="B51" s="12"/>
      <c r="C51" s="12"/>
      <c r="D51" s="12"/>
      <c r="E51" s="12"/>
      <c r="F51" s="12"/>
      <c r="G51" s="12"/>
      <c r="H51" s="13"/>
      <c r="I51" s="5"/>
      <c r="J51" s="59"/>
      <c r="K51" s="14" t="s">
        <v>11</v>
      </c>
      <c r="L51" s="21">
        <v>1</v>
      </c>
      <c r="M51" s="55"/>
      <c r="N51" s="56"/>
      <c r="O51" s="68">
        <v>2319000</v>
      </c>
      <c r="P51" s="69"/>
      <c r="Q51" s="33"/>
    </row>
    <row r="52" spans="1:17" ht="11.1" customHeight="1">
      <c r="A52" s="35"/>
      <c r="B52" s="8" t="s">
        <v>20</v>
      </c>
      <c r="C52" s="8"/>
      <c r="D52" s="8"/>
      <c r="E52" s="8"/>
      <c r="F52" s="8"/>
      <c r="G52" s="8"/>
      <c r="H52" s="10"/>
      <c r="J52" s="57"/>
      <c r="K52" s="16"/>
      <c r="L52" s="20"/>
      <c r="M52" s="60"/>
      <c r="N52" s="61"/>
      <c r="O52" s="64"/>
      <c r="P52" s="65"/>
      <c r="Q52" s="36"/>
    </row>
    <row r="53" spans="1:17" ht="11.1" customHeight="1">
      <c r="A53" s="35"/>
      <c r="B53" s="8"/>
      <c r="C53" s="8"/>
      <c r="D53" s="8"/>
      <c r="E53" s="8"/>
      <c r="F53" s="8"/>
      <c r="G53" s="8"/>
      <c r="H53" s="10"/>
      <c r="J53" s="58"/>
      <c r="K53" s="16"/>
      <c r="L53" s="20"/>
      <c r="M53" s="62"/>
      <c r="N53" s="63"/>
      <c r="O53" s="66"/>
      <c r="P53" s="67"/>
      <c r="Q53" s="36"/>
    </row>
    <row r="54" spans="1:17" ht="11.1" customHeight="1">
      <c r="A54" s="37"/>
      <c r="B54" s="12"/>
      <c r="C54" s="12"/>
      <c r="D54" s="12"/>
      <c r="E54" s="12"/>
      <c r="F54" s="12"/>
      <c r="G54" s="12"/>
      <c r="H54" s="13"/>
      <c r="I54" s="5"/>
      <c r="J54" s="59"/>
      <c r="K54" s="14" t="s">
        <v>11</v>
      </c>
      <c r="L54" s="21">
        <v>1</v>
      </c>
      <c r="M54" s="55"/>
      <c r="N54" s="56"/>
      <c r="O54" s="68">
        <f>O48+O51</f>
        <v>2469000</v>
      </c>
      <c r="P54" s="69"/>
      <c r="Q54" s="33"/>
    </row>
    <row r="55" spans="1:17" ht="11.1" customHeight="1">
      <c r="A55" s="35"/>
      <c r="B55" s="8"/>
      <c r="C55" s="8" t="s">
        <v>21</v>
      </c>
      <c r="D55" s="8"/>
      <c r="E55" s="8"/>
      <c r="F55" s="8"/>
      <c r="G55" s="8"/>
      <c r="H55" s="10"/>
      <c r="J55" s="57"/>
      <c r="K55" s="16"/>
      <c r="L55" s="20"/>
      <c r="M55" s="60"/>
      <c r="N55" s="61"/>
      <c r="O55" s="64"/>
      <c r="P55" s="65"/>
      <c r="Q55" s="36"/>
    </row>
    <row r="56" spans="1:17" ht="11.1" customHeight="1">
      <c r="A56" s="35"/>
      <c r="B56" s="8"/>
      <c r="C56" s="8"/>
      <c r="D56" s="8"/>
      <c r="E56" s="8"/>
      <c r="F56" s="8"/>
      <c r="G56" s="8"/>
      <c r="H56" s="10"/>
      <c r="J56" s="58"/>
      <c r="K56" s="16"/>
      <c r="L56" s="20"/>
      <c r="M56" s="62"/>
      <c r="N56" s="63"/>
      <c r="O56" s="66"/>
      <c r="P56" s="67"/>
      <c r="Q56" s="36"/>
    </row>
    <row r="57" spans="1:17" ht="11.1" customHeight="1">
      <c r="A57" s="37"/>
      <c r="B57" s="12"/>
      <c r="C57" s="12"/>
      <c r="D57" s="12"/>
      <c r="E57" s="12"/>
      <c r="F57" s="12"/>
      <c r="G57" s="12"/>
      <c r="H57" s="13"/>
      <c r="I57" s="5"/>
      <c r="J57" s="59"/>
      <c r="K57" s="14" t="s">
        <v>11</v>
      </c>
      <c r="L57" s="21">
        <v>1</v>
      </c>
      <c r="M57" s="55"/>
      <c r="N57" s="56"/>
      <c r="O57" s="68">
        <v>1330700</v>
      </c>
      <c r="P57" s="69"/>
      <c r="Q57" s="33"/>
    </row>
    <row r="58" spans="1:17" ht="11.1" customHeight="1">
      <c r="A58" s="35"/>
      <c r="B58" s="8" t="s">
        <v>130</v>
      </c>
      <c r="C58" s="8"/>
      <c r="D58" s="8"/>
      <c r="E58" s="8"/>
      <c r="F58" s="8"/>
      <c r="G58" s="8"/>
      <c r="H58" s="10"/>
      <c r="J58" s="57"/>
      <c r="K58" s="17"/>
      <c r="L58" s="19"/>
      <c r="M58" s="60"/>
      <c r="N58" s="61"/>
      <c r="O58" s="64"/>
      <c r="P58" s="65"/>
      <c r="Q58" s="36"/>
    </row>
    <row r="59" spans="1:17" ht="11.1" customHeight="1">
      <c r="A59" s="35"/>
      <c r="B59" s="8"/>
      <c r="C59" s="8"/>
      <c r="D59" s="8"/>
      <c r="E59" s="8"/>
      <c r="F59" s="8"/>
      <c r="G59" s="8"/>
      <c r="H59" s="10"/>
      <c r="J59" s="58"/>
      <c r="K59" s="17"/>
      <c r="L59" s="20"/>
      <c r="M59" s="62"/>
      <c r="N59" s="63"/>
      <c r="O59" s="66"/>
      <c r="P59" s="67"/>
      <c r="Q59" s="36"/>
    </row>
    <row r="60" spans="1:17" ht="11.1" customHeight="1">
      <c r="A60" s="37"/>
      <c r="B60" s="12"/>
      <c r="C60" s="12"/>
      <c r="D60" s="12"/>
      <c r="E60" s="12"/>
      <c r="F60" s="12"/>
      <c r="G60" s="12"/>
      <c r="H60" s="13"/>
      <c r="I60" s="5"/>
      <c r="J60" s="59"/>
      <c r="K60" s="18" t="s">
        <v>11</v>
      </c>
      <c r="L60" s="21">
        <v>1</v>
      </c>
      <c r="M60" s="55"/>
      <c r="N60" s="56"/>
      <c r="O60" s="68">
        <f>業務委託料!O48</f>
        <v>0</v>
      </c>
      <c r="P60" s="69"/>
      <c r="Q60" s="33"/>
    </row>
    <row r="61" spans="1:17" ht="11.1" customHeight="1">
      <c r="A61" s="35"/>
      <c r="B61" s="8" t="s">
        <v>22</v>
      </c>
      <c r="C61" s="8"/>
      <c r="D61" s="8"/>
      <c r="E61" s="8"/>
      <c r="F61" s="8"/>
      <c r="G61" s="8"/>
      <c r="H61" s="10"/>
      <c r="J61" s="57"/>
      <c r="K61" s="17"/>
      <c r="L61" s="19"/>
      <c r="M61" s="60"/>
      <c r="N61" s="61"/>
      <c r="O61" s="64"/>
      <c r="P61" s="65"/>
      <c r="Q61" s="36"/>
    </row>
    <row r="62" spans="1:17" ht="11.1" customHeight="1">
      <c r="A62" s="35"/>
      <c r="B62" s="8"/>
      <c r="C62" s="8"/>
      <c r="D62" s="8"/>
      <c r="E62" s="8"/>
      <c r="F62" s="8"/>
      <c r="G62" s="8"/>
      <c r="H62" s="10"/>
      <c r="J62" s="58"/>
      <c r="K62" s="17"/>
      <c r="L62" s="20"/>
      <c r="M62" s="62"/>
      <c r="N62" s="63"/>
      <c r="O62" s="66"/>
      <c r="P62" s="67"/>
      <c r="Q62" s="36"/>
    </row>
    <row r="63" spans="1:17" ht="11.1" customHeight="1">
      <c r="A63" s="37"/>
      <c r="B63" s="12"/>
      <c r="C63" s="12"/>
      <c r="D63" s="12"/>
      <c r="E63" s="12"/>
      <c r="F63" s="12"/>
      <c r="G63" s="12"/>
      <c r="H63" s="13"/>
      <c r="I63" s="5"/>
      <c r="J63" s="59"/>
      <c r="K63" s="18" t="s">
        <v>11</v>
      </c>
      <c r="L63" s="21">
        <v>1</v>
      </c>
      <c r="M63" s="55"/>
      <c r="N63" s="56"/>
      <c r="O63" s="68">
        <f>O54+O57+O60</f>
        <v>3799700</v>
      </c>
      <c r="P63" s="69"/>
      <c r="Q63" s="33"/>
    </row>
    <row r="64" spans="1:17" ht="11.1" customHeight="1">
      <c r="A64" s="35"/>
      <c r="B64" s="8"/>
      <c r="C64" s="8" t="s">
        <v>23</v>
      </c>
      <c r="D64" s="8"/>
      <c r="E64" s="8"/>
      <c r="F64" s="8"/>
      <c r="G64" s="8"/>
      <c r="H64" s="10"/>
      <c r="J64" s="22"/>
      <c r="K64" s="17"/>
      <c r="L64" s="20"/>
      <c r="M64" s="25"/>
      <c r="N64" s="26"/>
      <c r="O64" s="48"/>
      <c r="P64" s="49"/>
      <c r="Q64" s="36"/>
    </row>
    <row r="65" spans="1:17" ht="11.1" customHeight="1">
      <c r="A65" s="35"/>
      <c r="B65" s="8"/>
      <c r="C65" s="8"/>
      <c r="D65" s="8"/>
      <c r="E65" s="8"/>
      <c r="F65" s="8"/>
      <c r="G65" s="8"/>
      <c r="H65" s="10"/>
      <c r="J65" s="23"/>
      <c r="K65" s="17"/>
      <c r="L65" s="20"/>
      <c r="M65" s="27"/>
      <c r="N65" s="28"/>
      <c r="O65" s="50"/>
      <c r="P65" s="51"/>
      <c r="Q65" s="36"/>
    </row>
    <row r="66" spans="1:17" ht="11.1" customHeight="1">
      <c r="A66" s="37"/>
      <c r="B66" s="12"/>
      <c r="C66" s="12"/>
      <c r="D66" s="12"/>
      <c r="E66" s="12"/>
      <c r="F66" s="12"/>
      <c r="G66" s="12"/>
      <c r="H66" s="13"/>
      <c r="I66" s="5"/>
      <c r="J66" s="24"/>
      <c r="K66" s="18" t="s">
        <v>11</v>
      </c>
      <c r="L66" s="21">
        <v>1</v>
      </c>
      <c r="M66" s="29"/>
      <c r="N66" s="30"/>
      <c r="O66" s="68">
        <f>O63*0.1</f>
        <v>379970</v>
      </c>
      <c r="P66" s="69"/>
      <c r="Q66" s="33"/>
    </row>
    <row r="67" spans="1:17" ht="11.1" customHeight="1">
      <c r="A67" s="35"/>
      <c r="B67" s="8" t="s">
        <v>24</v>
      </c>
      <c r="C67" s="8"/>
      <c r="D67" s="8"/>
      <c r="E67" s="8"/>
      <c r="F67" s="8"/>
      <c r="G67" s="8"/>
      <c r="H67" s="10"/>
      <c r="J67" s="22"/>
      <c r="K67" s="17"/>
      <c r="L67" s="20"/>
      <c r="M67" s="25"/>
      <c r="N67" s="26"/>
      <c r="O67" s="48"/>
      <c r="P67" s="49"/>
      <c r="Q67" s="36"/>
    </row>
    <row r="68" spans="1:17" ht="11.1" customHeight="1">
      <c r="A68" s="35"/>
      <c r="B68" s="8"/>
      <c r="C68" s="8"/>
      <c r="D68" s="8"/>
      <c r="E68" s="8"/>
      <c r="F68" s="8"/>
      <c r="G68" s="8"/>
      <c r="H68" s="10"/>
      <c r="J68" s="23"/>
      <c r="K68" s="17"/>
      <c r="L68" s="20"/>
      <c r="M68" s="27"/>
      <c r="N68" s="28"/>
      <c r="O68" s="50"/>
      <c r="P68" s="51"/>
      <c r="Q68" s="36"/>
    </row>
    <row r="69" spans="1:17" ht="11.1" customHeight="1">
      <c r="A69" s="37"/>
      <c r="B69" s="12"/>
      <c r="C69" s="12"/>
      <c r="D69" s="12"/>
      <c r="E69" s="12"/>
      <c r="F69" s="12"/>
      <c r="G69" s="12"/>
      <c r="H69" s="13"/>
      <c r="I69" s="5"/>
      <c r="J69" s="24"/>
      <c r="K69" s="18" t="s">
        <v>11</v>
      </c>
      <c r="L69" s="21">
        <v>1</v>
      </c>
      <c r="M69" s="29"/>
      <c r="N69" s="30"/>
      <c r="O69" s="68">
        <f>O63+O66</f>
        <v>4179670</v>
      </c>
      <c r="P69" s="69"/>
      <c r="Q69" s="33"/>
    </row>
    <row r="70" spans="1:17" ht="11.1" customHeight="1">
      <c r="A70" s="35"/>
      <c r="B70" s="8"/>
      <c r="C70" s="8"/>
      <c r="D70" s="8"/>
      <c r="E70" s="8"/>
      <c r="F70" s="8"/>
      <c r="G70" s="8"/>
      <c r="H70" s="10"/>
      <c r="J70" s="57"/>
      <c r="K70" s="17"/>
      <c r="L70" s="19"/>
      <c r="M70" s="60"/>
      <c r="N70" s="61"/>
      <c r="O70" s="60"/>
      <c r="P70" s="61"/>
      <c r="Q70" s="36"/>
    </row>
    <row r="71" spans="1:17" ht="11.1" customHeight="1">
      <c r="A71" s="35"/>
      <c r="B71" s="8"/>
      <c r="C71" s="8"/>
      <c r="D71" s="8"/>
      <c r="E71" s="8"/>
      <c r="F71" s="8"/>
      <c r="G71" s="8"/>
      <c r="H71" s="10"/>
      <c r="J71" s="58"/>
      <c r="K71" s="17"/>
      <c r="L71" s="20"/>
      <c r="M71" s="62"/>
      <c r="N71" s="63"/>
      <c r="O71" s="62"/>
      <c r="P71" s="63"/>
      <c r="Q71" s="36"/>
    </row>
    <row r="72" spans="1:17" ht="11.1" customHeight="1">
      <c r="A72" s="37"/>
      <c r="B72" s="12"/>
      <c r="C72" s="12"/>
      <c r="D72" s="12"/>
      <c r="E72" s="12"/>
      <c r="F72" s="12"/>
      <c r="G72" s="12"/>
      <c r="H72" s="13"/>
      <c r="I72" s="5"/>
      <c r="J72" s="59"/>
      <c r="K72" s="18"/>
      <c r="L72" s="21"/>
      <c r="M72" s="55"/>
      <c r="N72" s="56"/>
      <c r="O72" s="55"/>
      <c r="P72" s="56"/>
      <c r="Q72" s="33"/>
    </row>
    <row r="73" spans="1:17" ht="11.1" customHeight="1">
      <c r="A73" s="35"/>
      <c r="B73" s="8"/>
      <c r="C73" s="8"/>
      <c r="D73" s="8"/>
      <c r="E73" s="8"/>
      <c r="F73" s="8"/>
      <c r="G73" s="8"/>
      <c r="H73" s="10"/>
      <c r="J73" s="57"/>
      <c r="K73" s="17"/>
      <c r="L73" s="20"/>
      <c r="M73" s="60"/>
      <c r="N73" s="61"/>
      <c r="O73" s="60"/>
      <c r="P73" s="61"/>
      <c r="Q73" s="36"/>
    </row>
    <row r="74" spans="1:17" ht="11.1" customHeight="1">
      <c r="A74" s="35"/>
      <c r="B74" s="8"/>
      <c r="C74" s="8"/>
      <c r="D74" s="8"/>
      <c r="E74" s="8"/>
      <c r="F74" s="8"/>
      <c r="G74" s="8"/>
      <c r="H74" s="10"/>
      <c r="J74" s="58"/>
      <c r="K74" s="17"/>
      <c r="L74" s="20"/>
      <c r="M74" s="62"/>
      <c r="N74" s="63"/>
      <c r="O74" s="62"/>
      <c r="P74" s="63"/>
      <c r="Q74" s="36"/>
    </row>
    <row r="75" spans="1:17" ht="11.1" customHeight="1">
      <c r="A75" s="37"/>
      <c r="B75" s="12"/>
      <c r="C75" s="12"/>
      <c r="D75" s="12"/>
      <c r="E75" s="12"/>
      <c r="F75" s="12"/>
      <c r="G75" s="12"/>
      <c r="H75" s="13"/>
      <c r="I75" s="5"/>
      <c r="J75" s="59"/>
      <c r="K75" s="18"/>
      <c r="L75" s="21"/>
      <c r="M75" s="55"/>
      <c r="N75" s="56"/>
      <c r="O75" s="55"/>
      <c r="P75" s="56"/>
      <c r="Q75" s="33"/>
    </row>
    <row r="76" spans="1:17" ht="11.1" customHeight="1">
      <c r="A76" s="35"/>
      <c r="B76" s="8"/>
      <c r="C76" s="8"/>
      <c r="D76" s="8"/>
      <c r="E76" s="8"/>
      <c r="F76" s="8"/>
      <c r="G76" s="8"/>
      <c r="H76" s="10"/>
      <c r="J76" s="57"/>
      <c r="K76" s="17"/>
      <c r="L76" s="20"/>
      <c r="M76" s="60"/>
      <c r="N76" s="61"/>
      <c r="O76" s="60"/>
      <c r="P76" s="61"/>
      <c r="Q76" s="36"/>
    </row>
    <row r="77" spans="1:17" ht="11.1" customHeight="1">
      <c r="A77" s="35"/>
      <c r="B77" s="8"/>
      <c r="C77" s="8"/>
      <c r="D77" s="8"/>
      <c r="E77" s="8"/>
      <c r="F77" s="8"/>
      <c r="G77" s="8"/>
      <c r="H77" s="10"/>
      <c r="J77" s="58"/>
      <c r="K77" s="17"/>
      <c r="L77" s="20"/>
      <c r="M77" s="62"/>
      <c r="N77" s="63"/>
      <c r="O77" s="62"/>
      <c r="P77" s="63"/>
      <c r="Q77" s="36"/>
    </row>
    <row r="78" spans="1:17" ht="11.1" customHeight="1">
      <c r="A78" s="37"/>
      <c r="B78" s="12"/>
      <c r="C78" s="12"/>
      <c r="D78" s="12"/>
      <c r="E78" s="12"/>
      <c r="F78" s="12"/>
      <c r="G78" s="12"/>
      <c r="H78" s="13"/>
      <c r="I78" s="5"/>
      <c r="J78" s="59"/>
      <c r="K78" s="18"/>
      <c r="L78" s="21"/>
      <c r="M78" s="55"/>
      <c r="N78" s="56"/>
      <c r="O78" s="55"/>
      <c r="P78" s="56"/>
      <c r="Q78" s="33"/>
    </row>
    <row r="79" spans="1:17" ht="11.1" customHeight="1">
      <c r="A79" s="35"/>
      <c r="B79" s="8"/>
      <c r="C79" s="8"/>
      <c r="D79" s="8"/>
      <c r="E79" s="8"/>
      <c r="F79" s="8"/>
      <c r="G79" s="8"/>
      <c r="H79" s="10"/>
      <c r="J79" s="57"/>
      <c r="K79" s="17"/>
      <c r="L79" s="20"/>
      <c r="M79" s="60"/>
      <c r="N79" s="61"/>
      <c r="O79" s="60"/>
      <c r="P79" s="61"/>
      <c r="Q79" s="36"/>
    </row>
    <row r="80" spans="1:17" ht="11.1" customHeight="1">
      <c r="A80" s="35"/>
      <c r="B80" s="8"/>
      <c r="C80" s="8"/>
      <c r="D80" s="8"/>
      <c r="E80" s="8"/>
      <c r="F80" s="8"/>
      <c r="G80" s="8"/>
      <c r="H80" s="10"/>
      <c r="J80" s="58"/>
      <c r="K80" s="17"/>
      <c r="L80" s="20"/>
      <c r="M80" s="62"/>
      <c r="N80" s="63"/>
      <c r="O80" s="62"/>
      <c r="P80" s="63"/>
      <c r="Q80" s="36"/>
    </row>
    <row r="81" spans="1:17" ht="11.1" customHeight="1">
      <c r="A81" s="37"/>
      <c r="B81" s="12"/>
      <c r="C81" s="12"/>
      <c r="D81" s="12"/>
      <c r="E81" s="12"/>
      <c r="F81" s="12"/>
      <c r="G81" s="12"/>
      <c r="H81" s="13"/>
      <c r="I81" s="5"/>
      <c r="J81" s="59"/>
      <c r="K81" s="18"/>
      <c r="L81" s="21"/>
      <c r="M81" s="55"/>
      <c r="N81" s="56"/>
      <c r="O81" s="55"/>
      <c r="P81" s="56"/>
      <c r="Q81" s="33"/>
    </row>
    <row r="82" spans="1:17" ht="11.1" customHeight="1">
      <c r="A82" s="35"/>
      <c r="B82" s="8"/>
      <c r="C82" s="8"/>
      <c r="D82" s="8"/>
      <c r="E82" s="8"/>
      <c r="F82" s="8"/>
      <c r="G82" s="8"/>
      <c r="H82" s="10"/>
      <c r="J82" s="57"/>
      <c r="K82" s="17"/>
      <c r="L82" s="20"/>
      <c r="M82" s="60"/>
      <c r="N82" s="61"/>
      <c r="O82" s="60"/>
      <c r="P82" s="61"/>
      <c r="Q82" s="36"/>
    </row>
    <row r="83" spans="1:17" ht="11.1" customHeight="1">
      <c r="A83" s="35"/>
      <c r="B83" s="8"/>
      <c r="C83" s="8"/>
      <c r="D83" s="8"/>
      <c r="E83" s="8"/>
      <c r="F83" s="8"/>
      <c r="G83" s="8"/>
      <c r="H83" s="10"/>
      <c r="J83" s="58"/>
      <c r="K83" s="17"/>
      <c r="L83" s="20"/>
      <c r="M83" s="62"/>
      <c r="N83" s="63"/>
      <c r="O83" s="62"/>
      <c r="P83" s="63"/>
      <c r="Q83" s="36"/>
    </row>
    <row r="84" spans="1:17" ht="11.1" customHeight="1">
      <c r="A84" s="37"/>
      <c r="B84" s="12"/>
      <c r="C84" s="12"/>
      <c r="D84" s="12"/>
      <c r="E84" s="12"/>
      <c r="F84" s="12"/>
      <c r="G84" s="12"/>
      <c r="H84" s="13"/>
      <c r="I84" s="5"/>
      <c r="J84" s="59"/>
      <c r="K84" s="18"/>
      <c r="L84" s="21"/>
      <c r="M84" s="55"/>
      <c r="N84" s="56"/>
      <c r="O84" s="55"/>
      <c r="P84" s="56"/>
      <c r="Q84" s="33"/>
    </row>
    <row r="85" spans="1:17" ht="11.1" customHeight="1">
      <c r="A85" s="35"/>
      <c r="B85" s="8"/>
      <c r="C85" s="8"/>
      <c r="D85" s="8"/>
      <c r="E85" s="8"/>
      <c r="F85" s="8"/>
      <c r="G85" s="8"/>
      <c r="H85" s="10"/>
      <c r="J85" s="57"/>
      <c r="K85" s="17"/>
      <c r="L85" s="20"/>
      <c r="M85" s="60"/>
      <c r="N85" s="61"/>
      <c r="O85" s="60"/>
      <c r="P85" s="61"/>
      <c r="Q85" s="36"/>
    </row>
    <row r="86" spans="1:17" ht="11.1" customHeight="1">
      <c r="A86" s="35"/>
      <c r="B86" s="8"/>
      <c r="C86" s="8"/>
      <c r="D86" s="8"/>
      <c r="E86" s="8"/>
      <c r="F86" s="8"/>
      <c r="G86" s="8"/>
      <c r="H86" s="10"/>
      <c r="J86" s="58"/>
      <c r="K86" s="17"/>
      <c r="L86" s="20"/>
      <c r="M86" s="62"/>
      <c r="N86" s="63"/>
      <c r="O86" s="62"/>
      <c r="P86" s="63"/>
      <c r="Q86" s="36"/>
    </row>
    <row r="87" spans="1:17" ht="11.1" customHeight="1">
      <c r="A87" s="37"/>
      <c r="B87" s="12"/>
      <c r="C87" s="12"/>
      <c r="D87" s="12"/>
      <c r="E87" s="12"/>
      <c r="F87" s="12"/>
      <c r="G87" s="12"/>
      <c r="H87" s="13"/>
      <c r="I87" s="5"/>
      <c r="J87" s="59"/>
      <c r="K87" s="18"/>
      <c r="L87" s="21"/>
      <c r="M87" s="55"/>
      <c r="N87" s="56"/>
      <c r="O87" s="55"/>
      <c r="P87" s="56"/>
      <c r="Q87" s="33"/>
    </row>
    <row r="88" spans="1:17" ht="11.1" customHeight="1">
      <c r="A88" s="35"/>
      <c r="B88" s="8"/>
      <c r="C88" s="8"/>
      <c r="D88" s="8"/>
      <c r="E88" s="8"/>
      <c r="F88" s="8"/>
      <c r="G88" s="8"/>
      <c r="H88" s="10"/>
      <c r="J88" s="57"/>
      <c r="K88" s="17"/>
      <c r="L88" s="20"/>
      <c r="M88" s="60"/>
      <c r="N88" s="61"/>
      <c r="O88" s="60"/>
      <c r="P88" s="61"/>
      <c r="Q88" s="36"/>
    </row>
    <row r="89" spans="1:17" ht="11.1" customHeight="1">
      <c r="A89" s="35"/>
      <c r="B89" s="8"/>
      <c r="C89" s="8"/>
      <c r="D89" s="8"/>
      <c r="E89" s="8"/>
      <c r="F89" s="8"/>
      <c r="G89" s="8"/>
      <c r="H89" s="10"/>
      <c r="J89" s="58"/>
      <c r="K89" s="17"/>
      <c r="L89" s="20"/>
      <c r="M89" s="62"/>
      <c r="N89" s="63"/>
      <c r="O89" s="62"/>
      <c r="P89" s="63"/>
      <c r="Q89" s="36"/>
    </row>
    <row r="90" spans="1:17" ht="11.1" customHeight="1">
      <c r="A90" s="37"/>
      <c r="B90" s="12"/>
      <c r="C90" s="12"/>
      <c r="D90" s="12"/>
      <c r="E90" s="12"/>
      <c r="F90" s="12"/>
      <c r="G90" s="12"/>
      <c r="H90" s="13"/>
      <c r="I90" s="5"/>
      <c r="J90" s="59"/>
      <c r="K90" s="18"/>
      <c r="L90" s="21"/>
      <c r="M90" s="55"/>
      <c r="N90" s="56"/>
      <c r="O90" s="55"/>
      <c r="P90" s="56"/>
      <c r="Q90" s="33"/>
    </row>
  </sheetData>
  <mergeCells count="190">
    <mergeCell ref="I1:N2"/>
    <mergeCell ref="A4:G4"/>
    <mergeCell ref="H4:K4"/>
    <mergeCell ref="N4:O4"/>
    <mergeCell ref="P4:Q4"/>
    <mergeCell ref="H5:K5"/>
    <mergeCell ref="N5:O5"/>
    <mergeCell ref="P5:Q5"/>
    <mergeCell ref="A6:H6"/>
    <mergeCell ref="I6:J6"/>
    <mergeCell ref="M6:N6"/>
    <mergeCell ref="O6:P6"/>
    <mergeCell ref="J7:J9"/>
    <mergeCell ref="M7:N7"/>
    <mergeCell ref="O7:P7"/>
    <mergeCell ref="M8:N8"/>
    <mergeCell ref="O8:P8"/>
    <mergeCell ref="M9:N9"/>
    <mergeCell ref="O9:P9"/>
    <mergeCell ref="J10:J12"/>
    <mergeCell ref="M10:N10"/>
    <mergeCell ref="O10:P10"/>
    <mergeCell ref="M11:N11"/>
    <mergeCell ref="O11:P11"/>
    <mergeCell ref="M12:N12"/>
    <mergeCell ref="O12:P12"/>
    <mergeCell ref="J13:J15"/>
    <mergeCell ref="M13:N13"/>
    <mergeCell ref="O13:P13"/>
    <mergeCell ref="M14:N14"/>
    <mergeCell ref="O14:P14"/>
    <mergeCell ref="M15:N15"/>
    <mergeCell ref="O15:P15"/>
    <mergeCell ref="J16:J18"/>
    <mergeCell ref="M16:N16"/>
    <mergeCell ref="O16:P16"/>
    <mergeCell ref="M17:N17"/>
    <mergeCell ref="O17:P17"/>
    <mergeCell ref="M18:N18"/>
    <mergeCell ref="O18:P18"/>
    <mergeCell ref="J19:J21"/>
    <mergeCell ref="M19:N19"/>
    <mergeCell ref="O19:P19"/>
    <mergeCell ref="M20:N20"/>
    <mergeCell ref="O20:P20"/>
    <mergeCell ref="M21:N21"/>
    <mergeCell ref="O21:P21"/>
    <mergeCell ref="J22:J24"/>
    <mergeCell ref="M22:N22"/>
    <mergeCell ref="O22:P22"/>
    <mergeCell ref="M23:N23"/>
    <mergeCell ref="O23:P23"/>
    <mergeCell ref="M24:N24"/>
    <mergeCell ref="O24:P24"/>
    <mergeCell ref="J25:J27"/>
    <mergeCell ref="M25:N25"/>
    <mergeCell ref="O25:P25"/>
    <mergeCell ref="M26:N26"/>
    <mergeCell ref="O26:P26"/>
    <mergeCell ref="M27:N27"/>
    <mergeCell ref="O27:P27"/>
    <mergeCell ref="J28:J30"/>
    <mergeCell ref="M28:N28"/>
    <mergeCell ref="O28:P28"/>
    <mergeCell ref="M29:N29"/>
    <mergeCell ref="O29:P29"/>
    <mergeCell ref="M30:N30"/>
    <mergeCell ref="O30:P30"/>
    <mergeCell ref="J31:J33"/>
    <mergeCell ref="M31:N31"/>
    <mergeCell ref="O31:P31"/>
    <mergeCell ref="M32:N32"/>
    <mergeCell ref="O32:P32"/>
    <mergeCell ref="M33:N33"/>
    <mergeCell ref="O33:P33"/>
    <mergeCell ref="J37:J39"/>
    <mergeCell ref="M37:N37"/>
    <mergeCell ref="O37:P37"/>
    <mergeCell ref="M38:N38"/>
    <mergeCell ref="O38:P38"/>
    <mergeCell ref="M39:N39"/>
    <mergeCell ref="O39:P39"/>
    <mergeCell ref="J34:J36"/>
    <mergeCell ref="M34:N34"/>
    <mergeCell ref="O34:P34"/>
    <mergeCell ref="M35:N35"/>
    <mergeCell ref="O35:P35"/>
    <mergeCell ref="M36:N36"/>
    <mergeCell ref="O36:P36"/>
    <mergeCell ref="J52:J54"/>
    <mergeCell ref="M52:N52"/>
    <mergeCell ref="O52:P52"/>
    <mergeCell ref="M53:N53"/>
    <mergeCell ref="O53:P53"/>
    <mergeCell ref="M54:N54"/>
    <mergeCell ref="O54:P54"/>
    <mergeCell ref="J46:J48"/>
    <mergeCell ref="M46:N46"/>
    <mergeCell ref="O46:P46"/>
    <mergeCell ref="M47:N47"/>
    <mergeCell ref="O47:P47"/>
    <mergeCell ref="M48:N48"/>
    <mergeCell ref="O48:P48"/>
    <mergeCell ref="J49:J51"/>
    <mergeCell ref="M49:N49"/>
    <mergeCell ref="O49:P49"/>
    <mergeCell ref="M50:N50"/>
    <mergeCell ref="O50:P50"/>
    <mergeCell ref="M51:N51"/>
    <mergeCell ref="O51:P51"/>
    <mergeCell ref="M61:N61"/>
    <mergeCell ref="O61:P61"/>
    <mergeCell ref="M62:N62"/>
    <mergeCell ref="O62:P62"/>
    <mergeCell ref="M63:N63"/>
    <mergeCell ref="O63:P63"/>
    <mergeCell ref="J55:J57"/>
    <mergeCell ref="M55:N55"/>
    <mergeCell ref="O55:P55"/>
    <mergeCell ref="M56:N56"/>
    <mergeCell ref="O56:P56"/>
    <mergeCell ref="M57:N57"/>
    <mergeCell ref="O57:P57"/>
    <mergeCell ref="J43:J45"/>
    <mergeCell ref="M43:N43"/>
    <mergeCell ref="O43:P43"/>
    <mergeCell ref="M44:N44"/>
    <mergeCell ref="O44:P44"/>
    <mergeCell ref="M45:N45"/>
    <mergeCell ref="O45:P45"/>
    <mergeCell ref="J70:J72"/>
    <mergeCell ref="M70:N70"/>
    <mergeCell ref="O70:P70"/>
    <mergeCell ref="M71:N71"/>
    <mergeCell ref="O71:P71"/>
    <mergeCell ref="M72:N72"/>
    <mergeCell ref="O72:P72"/>
    <mergeCell ref="O66:P66"/>
    <mergeCell ref="O69:P69"/>
    <mergeCell ref="J58:J60"/>
    <mergeCell ref="M58:N58"/>
    <mergeCell ref="O58:P58"/>
    <mergeCell ref="M59:N59"/>
    <mergeCell ref="O59:P59"/>
    <mergeCell ref="M60:N60"/>
    <mergeCell ref="O60:P60"/>
    <mergeCell ref="J61:J63"/>
    <mergeCell ref="O82:P82"/>
    <mergeCell ref="M83:N83"/>
    <mergeCell ref="O83:P83"/>
    <mergeCell ref="M84:N84"/>
    <mergeCell ref="O84:P84"/>
    <mergeCell ref="J73:J75"/>
    <mergeCell ref="M73:N73"/>
    <mergeCell ref="O73:P73"/>
    <mergeCell ref="M74:N74"/>
    <mergeCell ref="O74:P74"/>
    <mergeCell ref="M75:N75"/>
    <mergeCell ref="O75:P75"/>
    <mergeCell ref="J76:J78"/>
    <mergeCell ref="M76:N76"/>
    <mergeCell ref="O76:P76"/>
    <mergeCell ref="M77:N77"/>
    <mergeCell ref="O77:P77"/>
    <mergeCell ref="M78:N78"/>
    <mergeCell ref="O78:P78"/>
    <mergeCell ref="O42:P42"/>
    <mergeCell ref="J85:J87"/>
    <mergeCell ref="M85:N85"/>
    <mergeCell ref="O85:P85"/>
    <mergeCell ref="M86:N86"/>
    <mergeCell ref="O86:P86"/>
    <mergeCell ref="M87:N87"/>
    <mergeCell ref="O87:P87"/>
    <mergeCell ref="J88:J90"/>
    <mergeCell ref="M88:N88"/>
    <mergeCell ref="O88:P88"/>
    <mergeCell ref="M89:N89"/>
    <mergeCell ref="O89:P89"/>
    <mergeCell ref="M90:N90"/>
    <mergeCell ref="O90:P90"/>
    <mergeCell ref="J79:J81"/>
    <mergeCell ref="M79:N79"/>
    <mergeCell ref="O79:P79"/>
    <mergeCell ref="M80:N80"/>
    <mergeCell ref="O80:P80"/>
    <mergeCell ref="M81:N81"/>
    <mergeCell ref="O81:P81"/>
    <mergeCell ref="J82:J84"/>
    <mergeCell ref="M82:N82"/>
  </mergeCells>
  <phoneticPr fontId="4"/>
  <printOptions horizontalCentered="1"/>
  <pageMargins left="0.35433070866141736" right="0.35433070866141736" top="0.78740157480314965" bottom="0.78740157480314965" header="0.51181102362204722" footer="0.31496062992125984"/>
  <pageSetup paperSize="9" scale="98" orientation="landscape" r:id="rId1"/>
  <headerFooter alignWithMargins="0">
    <oddFooter>&amp;C&amp;"ＭＳ 明朝,標準"&amp;9-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BF06-E4DB-46D6-A592-BEFCA65248E0}">
  <dimension ref="A1:Q240"/>
  <sheetViews>
    <sheetView showZeros="0" topLeftCell="A69" workbookViewId="0">
      <selection activeCell="K210" sqref="K210"/>
    </sheetView>
  </sheetViews>
  <sheetFormatPr defaultColWidth="9" defaultRowHeight="11.1" customHeight="1"/>
  <cols>
    <col min="1" max="1" width="0.875" style="1" customWidth="1"/>
    <col min="2" max="7" width="1.625" style="1" customWidth="1"/>
    <col min="8" max="8" width="23.625" style="1" customWidth="1"/>
    <col min="9" max="9" width="0.875" style="1" customWidth="1"/>
    <col min="10" max="10" width="27.125" style="1" customWidth="1"/>
    <col min="11" max="11" width="7.625" style="1" customWidth="1"/>
    <col min="12" max="12" width="12.625" style="1" customWidth="1"/>
    <col min="13" max="13" width="7.625" style="1" customWidth="1"/>
    <col min="14" max="14" width="6.625" style="1" customWidth="1"/>
    <col min="15" max="15" width="5.125" style="1" customWidth="1"/>
    <col min="16" max="16" width="12.125" style="1" customWidth="1"/>
    <col min="17" max="17" width="23.625" style="1" customWidth="1"/>
    <col min="18" max="16384" width="9" style="1"/>
  </cols>
  <sheetData>
    <row r="1" spans="1:17" ht="11.1" customHeight="1">
      <c r="I1" s="98">
        <v>1</v>
      </c>
      <c r="J1" s="98"/>
      <c r="K1" s="98"/>
      <c r="L1" s="98"/>
      <c r="M1" s="98"/>
      <c r="N1" s="98"/>
    </row>
    <row r="2" spans="1:17" ht="11.1" customHeight="1">
      <c r="I2" s="98"/>
      <c r="J2" s="98"/>
      <c r="K2" s="98"/>
      <c r="L2" s="98"/>
      <c r="M2" s="98"/>
      <c r="N2" s="98"/>
    </row>
    <row r="4" spans="1:17" ht="14.45" customHeight="1">
      <c r="A4" s="99" t="s">
        <v>0</v>
      </c>
      <c r="B4" s="100"/>
      <c r="C4" s="100"/>
      <c r="D4" s="100"/>
      <c r="E4" s="100"/>
      <c r="F4" s="100"/>
      <c r="G4" s="101"/>
      <c r="H4" s="102" t="s">
        <v>184</v>
      </c>
      <c r="I4" s="103"/>
      <c r="J4" s="103"/>
      <c r="K4" s="103"/>
      <c r="L4" s="31"/>
      <c r="M4" s="31"/>
      <c r="N4" s="76" t="s">
        <v>6</v>
      </c>
      <c r="O4" s="77"/>
      <c r="P4" s="78" t="str">
        <f>設計総括表!P4</f>
        <v>道路維持・修繕</v>
      </c>
      <c r="Q4" s="79"/>
    </row>
    <row r="5" spans="1:17" ht="14.45" customHeight="1">
      <c r="A5" s="32"/>
      <c r="H5" s="84"/>
      <c r="I5" s="97"/>
      <c r="J5" s="97"/>
      <c r="K5" s="97"/>
      <c r="N5" s="82" t="s">
        <v>5</v>
      </c>
      <c r="O5" s="83"/>
      <c r="P5" s="78" t="str">
        <f>設計総括表!P5</f>
        <v>橋梁保全工事</v>
      </c>
      <c r="Q5" s="79"/>
    </row>
    <row r="6" spans="1:17" ht="14.45" customHeight="1">
      <c r="A6" s="86" t="s">
        <v>1</v>
      </c>
      <c r="B6" s="87"/>
      <c r="C6" s="86"/>
      <c r="D6" s="86"/>
      <c r="E6" s="86"/>
      <c r="F6" s="86"/>
      <c r="G6" s="86"/>
      <c r="H6" s="88"/>
      <c r="I6" s="88" t="s">
        <v>2</v>
      </c>
      <c r="J6" s="87"/>
      <c r="K6" s="2" t="s">
        <v>3</v>
      </c>
      <c r="L6" s="3" t="s">
        <v>8</v>
      </c>
      <c r="M6" s="89" t="s">
        <v>9</v>
      </c>
      <c r="N6" s="89"/>
      <c r="O6" s="90" t="s">
        <v>10</v>
      </c>
      <c r="P6" s="90"/>
      <c r="Q6" s="34" t="s">
        <v>4</v>
      </c>
    </row>
    <row r="7" spans="1:17" ht="11.1" customHeight="1">
      <c r="A7" s="42"/>
      <c r="B7" s="8" t="s">
        <v>26</v>
      </c>
      <c r="C7" s="8"/>
      <c r="D7" s="8"/>
      <c r="E7" s="8"/>
      <c r="F7" s="8"/>
      <c r="G7" s="8"/>
      <c r="H7" s="10"/>
      <c r="J7" s="57"/>
      <c r="K7" s="16"/>
      <c r="L7" s="20"/>
      <c r="M7" s="64"/>
      <c r="N7" s="65"/>
      <c r="O7" s="60"/>
      <c r="P7" s="61"/>
      <c r="Q7" s="43"/>
    </row>
    <row r="8" spans="1:17" ht="11.1" customHeight="1">
      <c r="A8" s="35"/>
      <c r="B8" s="8"/>
      <c r="C8" s="8"/>
      <c r="D8" s="8"/>
      <c r="E8" s="8"/>
      <c r="F8" s="8"/>
      <c r="G8" s="8"/>
      <c r="H8" s="10"/>
      <c r="J8" s="58"/>
      <c r="K8" s="16"/>
      <c r="L8" s="20"/>
      <c r="M8" s="66"/>
      <c r="N8" s="67"/>
      <c r="O8" s="62"/>
      <c r="P8" s="63"/>
      <c r="Q8" s="43"/>
    </row>
    <row r="9" spans="1:17" ht="11.1" customHeight="1">
      <c r="A9" s="37"/>
      <c r="B9" s="12"/>
      <c r="C9" s="12"/>
      <c r="D9" s="12"/>
      <c r="E9" s="12"/>
      <c r="F9" s="12"/>
      <c r="G9" s="12"/>
      <c r="H9" s="13"/>
      <c r="I9" s="5"/>
      <c r="J9" s="59"/>
      <c r="K9" s="14" t="s">
        <v>27</v>
      </c>
      <c r="L9" s="21"/>
      <c r="M9" s="68">
        <v>30900</v>
      </c>
      <c r="N9" s="69"/>
      <c r="O9" s="55">
        <f>L9*M9</f>
        <v>0</v>
      </c>
      <c r="P9" s="56"/>
      <c r="Q9" s="44"/>
    </row>
    <row r="10" spans="1:17" ht="11.1" customHeight="1">
      <c r="A10" s="35"/>
      <c r="B10" s="8" t="s">
        <v>28</v>
      </c>
      <c r="C10" s="8"/>
      <c r="D10" s="8"/>
      <c r="E10" s="8"/>
      <c r="F10" s="8"/>
      <c r="G10" s="8"/>
      <c r="H10" s="10"/>
      <c r="J10" s="57"/>
      <c r="K10" s="16"/>
      <c r="L10" s="20"/>
      <c r="M10" s="64"/>
      <c r="N10" s="65"/>
      <c r="O10" s="60"/>
      <c r="P10" s="61"/>
      <c r="Q10" s="43"/>
    </row>
    <row r="11" spans="1:17" ht="11.1" customHeight="1">
      <c r="A11" s="35"/>
      <c r="B11" s="8"/>
      <c r="C11" s="8"/>
      <c r="D11" s="8"/>
      <c r="E11" s="8"/>
      <c r="F11" s="8"/>
      <c r="G11" s="8"/>
      <c r="H11" s="10"/>
      <c r="J11" s="58"/>
      <c r="K11" s="16"/>
      <c r="L11" s="20"/>
      <c r="M11" s="66"/>
      <c r="N11" s="67"/>
      <c r="O11" s="62"/>
      <c r="P11" s="63"/>
      <c r="Q11" s="43"/>
    </row>
    <row r="12" spans="1:17" ht="11.1" customHeight="1">
      <c r="A12" s="37"/>
      <c r="B12" s="12"/>
      <c r="C12" s="12"/>
      <c r="D12" s="12"/>
      <c r="E12" s="12"/>
      <c r="F12" s="12"/>
      <c r="G12" s="12"/>
      <c r="H12" s="13"/>
      <c r="I12" s="5"/>
      <c r="J12" s="59"/>
      <c r="K12" s="14" t="s">
        <v>27</v>
      </c>
      <c r="L12" s="21"/>
      <c r="M12" s="68">
        <v>28000</v>
      </c>
      <c r="N12" s="69"/>
      <c r="O12" s="55">
        <f>L12*M12</f>
        <v>0</v>
      </c>
      <c r="P12" s="56"/>
      <c r="Q12" s="44"/>
    </row>
    <row r="13" spans="1:17" ht="11.1" customHeight="1">
      <c r="A13" s="35"/>
      <c r="B13" s="8" t="s">
        <v>29</v>
      </c>
      <c r="C13" s="8"/>
      <c r="D13" s="8"/>
      <c r="E13" s="8"/>
      <c r="F13" s="8"/>
      <c r="G13" s="8"/>
      <c r="H13" s="10"/>
      <c r="J13" s="57"/>
      <c r="K13" s="16"/>
      <c r="L13" s="20"/>
      <c r="M13" s="64"/>
      <c r="N13" s="65"/>
      <c r="O13" s="60"/>
      <c r="P13" s="61"/>
      <c r="Q13" s="43"/>
    </row>
    <row r="14" spans="1:17" ht="11.1" customHeight="1">
      <c r="A14" s="35"/>
      <c r="B14" s="8"/>
      <c r="C14" s="8"/>
      <c r="D14" s="8"/>
      <c r="E14" s="8"/>
      <c r="F14" s="8"/>
      <c r="G14" s="8"/>
      <c r="H14" s="10"/>
      <c r="J14" s="58"/>
      <c r="K14" s="16"/>
      <c r="L14" s="20"/>
      <c r="M14" s="66"/>
      <c r="N14" s="67"/>
      <c r="O14" s="62"/>
      <c r="P14" s="63"/>
      <c r="Q14" s="43"/>
    </row>
    <row r="15" spans="1:17" ht="11.1" customHeight="1">
      <c r="A15" s="37"/>
      <c r="B15" s="12"/>
      <c r="C15" s="12"/>
      <c r="D15" s="12"/>
      <c r="E15" s="12"/>
      <c r="F15" s="12"/>
      <c r="G15" s="12"/>
      <c r="H15" s="13"/>
      <c r="I15" s="5"/>
      <c r="J15" s="59"/>
      <c r="K15" s="14" t="s">
        <v>27</v>
      </c>
      <c r="L15" s="21"/>
      <c r="M15" s="68">
        <v>24800</v>
      </c>
      <c r="N15" s="69"/>
      <c r="O15" s="55">
        <f>L15*M15</f>
        <v>0</v>
      </c>
      <c r="P15" s="56"/>
      <c r="Q15" s="44"/>
    </row>
    <row r="16" spans="1:17" ht="11.1" customHeight="1">
      <c r="A16" s="35"/>
      <c r="B16" s="8" t="s">
        <v>30</v>
      </c>
      <c r="C16" s="8"/>
      <c r="D16" s="8"/>
      <c r="E16" s="8"/>
      <c r="F16" s="8"/>
      <c r="G16" s="8"/>
      <c r="H16" s="10"/>
      <c r="J16" s="57" t="s">
        <v>31</v>
      </c>
      <c r="K16" s="16"/>
      <c r="L16" s="20"/>
      <c r="M16" s="60"/>
      <c r="N16" s="61"/>
      <c r="O16" s="60"/>
      <c r="P16" s="61"/>
      <c r="Q16" s="43"/>
    </row>
    <row r="17" spans="1:17" ht="11.1" customHeight="1">
      <c r="A17" s="35"/>
      <c r="B17" s="8"/>
      <c r="C17" s="8"/>
      <c r="D17" s="8"/>
      <c r="E17" s="8"/>
      <c r="F17" s="8"/>
      <c r="G17" s="8"/>
      <c r="H17" s="10"/>
      <c r="J17" s="58"/>
      <c r="K17" s="16"/>
      <c r="L17" s="20"/>
      <c r="M17" s="62"/>
      <c r="N17" s="63"/>
      <c r="O17" s="62"/>
      <c r="P17" s="63"/>
      <c r="Q17" s="43"/>
    </row>
    <row r="18" spans="1:17" ht="11.1" customHeight="1">
      <c r="A18" s="37"/>
      <c r="B18" s="12"/>
      <c r="C18" s="12"/>
      <c r="D18" s="12"/>
      <c r="E18" s="12"/>
      <c r="F18" s="12"/>
      <c r="G18" s="12"/>
      <c r="H18" s="13"/>
      <c r="I18" s="5"/>
      <c r="J18" s="59"/>
      <c r="K18" s="14" t="s">
        <v>32</v>
      </c>
      <c r="L18" s="21"/>
      <c r="M18" s="55"/>
      <c r="N18" s="56"/>
      <c r="O18" s="55">
        <f>L18*M18</f>
        <v>0</v>
      </c>
      <c r="P18" s="56"/>
      <c r="Q18" s="44"/>
    </row>
    <row r="19" spans="1:17" ht="11.1" customHeight="1">
      <c r="A19" s="35"/>
      <c r="B19" s="8" t="s">
        <v>33</v>
      </c>
      <c r="C19" s="8"/>
      <c r="D19" s="8"/>
      <c r="E19" s="8"/>
      <c r="F19" s="8"/>
      <c r="G19" s="8"/>
      <c r="H19" s="10"/>
      <c r="J19" s="57" t="s">
        <v>34</v>
      </c>
      <c r="K19" s="16"/>
      <c r="L19" s="20"/>
      <c r="M19" s="60"/>
      <c r="N19" s="61"/>
      <c r="O19" s="60"/>
      <c r="P19" s="61"/>
      <c r="Q19" s="43"/>
    </row>
    <row r="20" spans="1:17" ht="11.1" customHeight="1">
      <c r="A20" s="35"/>
      <c r="B20" s="8"/>
      <c r="C20" s="8"/>
      <c r="D20" s="8"/>
      <c r="E20" s="8"/>
      <c r="F20" s="8"/>
      <c r="G20" s="8"/>
      <c r="H20" s="10"/>
      <c r="J20" s="58"/>
      <c r="K20" s="16"/>
      <c r="L20" s="20"/>
      <c r="M20" s="62"/>
      <c r="N20" s="63"/>
      <c r="O20" s="62"/>
      <c r="P20" s="63"/>
      <c r="Q20" s="43"/>
    </row>
    <row r="21" spans="1:17" ht="11.1" customHeight="1">
      <c r="A21" s="37"/>
      <c r="B21" s="12"/>
      <c r="C21" s="12"/>
      <c r="D21" s="12"/>
      <c r="E21" s="12"/>
      <c r="F21" s="12"/>
      <c r="G21" s="12"/>
      <c r="H21" s="13"/>
      <c r="I21" s="5"/>
      <c r="J21" s="59"/>
      <c r="K21" s="14" t="s">
        <v>35</v>
      </c>
      <c r="L21" s="21"/>
      <c r="M21" s="55"/>
      <c r="N21" s="56"/>
      <c r="O21" s="55">
        <f>L21*M21</f>
        <v>0</v>
      </c>
      <c r="P21" s="56"/>
      <c r="Q21" s="44"/>
    </row>
    <row r="22" spans="1:17" ht="11.1" customHeight="1">
      <c r="A22" s="35"/>
      <c r="B22" s="8" t="s">
        <v>36</v>
      </c>
      <c r="C22" s="8"/>
      <c r="D22" s="8"/>
      <c r="E22" s="8"/>
      <c r="F22" s="8"/>
      <c r="G22" s="8"/>
      <c r="H22" s="10"/>
      <c r="J22" s="57" t="s">
        <v>37</v>
      </c>
      <c r="K22" s="16"/>
      <c r="L22" s="20"/>
      <c r="M22" s="60"/>
      <c r="N22" s="61"/>
      <c r="O22" s="60"/>
      <c r="P22" s="61"/>
      <c r="Q22" s="43"/>
    </row>
    <row r="23" spans="1:17" ht="11.1" customHeight="1">
      <c r="A23" s="35"/>
      <c r="B23" s="8"/>
      <c r="C23" s="8"/>
      <c r="D23" s="8"/>
      <c r="E23" s="8"/>
      <c r="F23" s="8"/>
      <c r="G23" s="8"/>
      <c r="H23" s="10"/>
      <c r="J23" s="58"/>
      <c r="K23" s="16"/>
      <c r="L23" s="20"/>
      <c r="M23" s="62"/>
      <c r="N23" s="63"/>
      <c r="O23" s="62"/>
      <c r="P23" s="63"/>
      <c r="Q23" s="43"/>
    </row>
    <row r="24" spans="1:17" ht="11.1" customHeight="1">
      <c r="A24" s="37"/>
      <c r="B24" s="12"/>
      <c r="C24" s="12"/>
      <c r="D24" s="12"/>
      <c r="E24" s="12"/>
      <c r="F24" s="12"/>
      <c r="G24" s="12"/>
      <c r="H24" s="13"/>
      <c r="I24" s="5"/>
      <c r="J24" s="59"/>
      <c r="K24" s="14" t="s">
        <v>38</v>
      </c>
      <c r="L24" s="21"/>
      <c r="M24" s="55"/>
      <c r="N24" s="56"/>
      <c r="O24" s="55">
        <f>L24*M24</f>
        <v>0</v>
      </c>
      <c r="P24" s="56"/>
      <c r="Q24" s="44"/>
    </row>
    <row r="25" spans="1:17" ht="11.1" customHeight="1">
      <c r="A25" s="35"/>
      <c r="B25" s="8" t="s">
        <v>39</v>
      </c>
      <c r="C25" s="8"/>
      <c r="D25" s="8"/>
      <c r="E25" s="8"/>
      <c r="F25" s="8"/>
      <c r="G25" s="8"/>
      <c r="H25" s="10"/>
      <c r="J25" s="57" t="s">
        <v>40</v>
      </c>
      <c r="K25" s="17"/>
      <c r="L25" s="19"/>
      <c r="M25" s="60"/>
      <c r="N25" s="61"/>
      <c r="O25" s="60"/>
      <c r="P25" s="61"/>
      <c r="Q25" s="43"/>
    </row>
    <row r="26" spans="1:17" ht="11.1" customHeight="1">
      <c r="A26" s="35"/>
      <c r="B26" s="8"/>
      <c r="C26" s="8"/>
      <c r="D26" s="8"/>
      <c r="E26" s="8"/>
      <c r="F26" s="8"/>
      <c r="G26" s="8"/>
      <c r="H26" s="10"/>
      <c r="J26" s="58"/>
      <c r="K26" s="17"/>
      <c r="L26" s="20"/>
      <c r="M26" s="62"/>
      <c r="N26" s="63"/>
      <c r="O26" s="62"/>
      <c r="P26" s="63"/>
      <c r="Q26" s="43"/>
    </row>
    <row r="27" spans="1:17" ht="11.1" customHeight="1">
      <c r="A27" s="37"/>
      <c r="B27" s="12"/>
      <c r="C27" s="12"/>
      <c r="D27" s="12"/>
      <c r="E27" s="12"/>
      <c r="F27" s="12"/>
      <c r="G27" s="12"/>
      <c r="H27" s="13"/>
      <c r="I27" s="5"/>
      <c r="J27" s="59"/>
      <c r="K27" s="18" t="s">
        <v>35</v>
      </c>
      <c r="L27" s="21"/>
      <c r="M27" s="55"/>
      <c r="N27" s="56"/>
      <c r="O27" s="55">
        <f>L27*M27</f>
        <v>0</v>
      </c>
      <c r="P27" s="56"/>
      <c r="Q27" s="44"/>
    </row>
    <row r="28" spans="1:17" ht="11.1" customHeight="1">
      <c r="A28" s="35"/>
      <c r="B28" s="8" t="s">
        <v>41</v>
      </c>
      <c r="C28" s="8"/>
      <c r="D28" s="8"/>
      <c r="E28" s="8"/>
      <c r="F28" s="8"/>
      <c r="G28" s="8"/>
      <c r="H28" s="10"/>
      <c r="J28" s="57" t="s">
        <v>42</v>
      </c>
      <c r="K28" s="17"/>
      <c r="L28" s="20"/>
      <c r="M28" s="60"/>
      <c r="N28" s="61"/>
      <c r="O28" s="60"/>
      <c r="P28" s="61"/>
      <c r="Q28" s="43"/>
    </row>
    <row r="29" spans="1:17" ht="11.1" customHeight="1">
      <c r="A29" s="35"/>
      <c r="B29" s="8"/>
      <c r="C29" s="8"/>
      <c r="D29" s="8"/>
      <c r="E29" s="8"/>
      <c r="F29" s="8"/>
      <c r="G29" s="8"/>
      <c r="H29" s="10"/>
      <c r="J29" s="58"/>
      <c r="K29" s="17"/>
      <c r="L29" s="20"/>
      <c r="M29" s="62"/>
      <c r="N29" s="63"/>
      <c r="O29" s="62"/>
      <c r="P29" s="63"/>
      <c r="Q29" s="43"/>
    </row>
    <row r="30" spans="1:17" ht="11.1" customHeight="1">
      <c r="A30" s="37"/>
      <c r="B30" s="12"/>
      <c r="C30" s="12"/>
      <c r="D30" s="12"/>
      <c r="E30" s="12"/>
      <c r="F30" s="12"/>
      <c r="G30" s="12"/>
      <c r="H30" s="13"/>
      <c r="I30" s="5"/>
      <c r="J30" s="59"/>
      <c r="K30" s="18" t="s">
        <v>32</v>
      </c>
      <c r="L30" s="21"/>
      <c r="M30" s="55"/>
      <c r="N30" s="56"/>
      <c r="O30" s="55">
        <f>L30*M30</f>
        <v>0</v>
      </c>
      <c r="P30" s="56"/>
      <c r="Q30" s="44"/>
    </row>
    <row r="31" spans="1:17" ht="11.1" customHeight="1">
      <c r="A31" s="35"/>
      <c r="B31" s="8" t="s">
        <v>43</v>
      </c>
      <c r="C31" s="8"/>
      <c r="D31" s="8"/>
      <c r="E31" s="8"/>
      <c r="F31" s="8"/>
      <c r="G31" s="8"/>
      <c r="H31" s="10"/>
      <c r="J31" s="57" t="s">
        <v>44</v>
      </c>
      <c r="K31" s="17"/>
      <c r="L31" s="20"/>
      <c r="M31" s="60"/>
      <c r="N31" s="61"/>
      <c r="O31" s="60"/>
      <c r="P31" s="61"/>
      <c r="Q31" s="43"/>
    </row>
    <row r="32" spans="1:17" ht="11.1" customHeight="1">
      <c r="A32" s="35"/>
      <c r="B32" s="8"/>
      <c r="C32" s="8"/>
      <c r="D32" s="8"/>
      <c r="E32" s="8"/>
      <c r="F32" s="8"/>
      <c r="G32" s="8"/>
      <c r="H32" s="10"/>
      <c r="J32" s="58"/>
      <c r="K32" s="17"/>
      <c r="L32" s="20"/>
      <c r="M32" s="62"/>
      <c r="N32" s="63"/>
      <c r="O32" s="62"/>
      <c r="P32" s="63"/>
      <c r="Q32" s="43"/>
    </row>
    <row r="33" spans="1:17" ht="11.1" customHeight="1">
      <c r="A33" s="37"/>
      <c r="B33" s="12"/>
      <c r="C33" s="12"/>
      <c r="D33" s="12"/>
      <c r="E33" s="12"/>
      <c r="F33" s="12"/>
      <c r="G33" s="12"/>
      <c r="H33" s="13"/>
      <c r="I33" s="5"/>
      <c r="J33" s="59"/>
      <c r="K33" s="18" t="s">
        <v>11</v>
      </c>
      <c r="L33" s="21">
        <v>1</v>
      </c>
      <c r="M33" s="55"/>
      <c r="N33" s="56"/>
      <c r="O33" s="55">
        <f>L33*M33</f>
        <v>0</v>
      </c>
      <c r="P33" s="56"/>
      <c r="Q33" s="52"/>
    </row>
    <row r="34" spans="1:17" ht="11.1" customHeight="1">
      <c r="A34" s="35"/>
      <c r="B34" s="8" t="s">
        <v>45</v>
      </c>
      <c r="C34" s="8"/>
      <c r="D34" s="8"/>
      <c r="E34" s="8"/>
      <c r="F34" s="8"/>
      <c r="G34" s="8"/>
      <c r="H34" s="10"/>
      <c r="J34" s="57"/>
      <c r="K34" s="17"/>
      <c r="L34" s="20"/>
      <c r="M34" s="91"/>
      <c r="N34" s="92"/>
      <c r="O34" s="60"/>
      <c r="P34" s="61"/>
      <c r="Q34" s="43"/>
    </row>
    <row r="35" spans="1:17" ht="11.1" customHeight="1">
      <c r="A35" s="35"/>
      <c r="B35" s="8"/>
      <c r="C35" s="8"/>
      <c r="D35" s="8"/>
      <c r="E35" s="8"/>
      <c r="F35" s="8"/>
      <c r="G35" s="8"/>
      <c r="H35" s="10"/>
      <c r="J35" s="58"/>
      <c r="K35" s="17"/>
      <c r="L35" s="20"/>
      <c r="M35" s="93"/>
      <c r="N35" s="94"/>
      <c r="O35" s="62"/>
      <c r="P35" s="63"/>
      <c r="Q35" s="43"/>
    </row>
    <row r="36" spans="1:17" ht="11.1" customHeight="1">
      <c r="A36" s="37"/>
      <c r="B36" s="12"/>
      <c r="C36" s="12"/>
      <c r="D36" s="12"/>
      <c r="E36" s="12"/>
      <c r="F36" s="12"/>
      <c r="G36" s="12"/>
      <c r="H36" s="13"/>
      <c r="I36" s="5"/>
      <c r="J36" s="59"/>
      <c r="K36" s="18" t="s">
        <v>132</v>
      </c>
      <c r="L36" s="21">
        <v>1</v>
      </c>
      <c r="M36" s="95"/>
      <c r="N36" s="96"/>
      <c r="O36" s="55">
        <f>ROUND(SUM(O7:P33)*(Q36/100),0)</f>
        <v>0</v>
      </c>
      <c r="P36" s="56"/>
      <c r="Q36" s="53"/>
    </row>
    <row r="37" spans="1:17" ht="11.1" customHeight="1">
      <c r="A37" s="35"/>
      <c r="B37" s="8"/>
      <c r="C37" s="8"/>
      <c r="D37" s="8"/>
      <c r="E37" s="8"/>
      <c r="F37" s="8"/>
      <c r="G37" s="8"/>
      <c r="H37" s="10"/>
      <c r="J37" s="57"/>
      <c r="K37" s="17"/>
      <c r="L37" s="20"/>
      <c r="M37" s="91"/>
      <c r="N37" s="92"/>
      <c r="O37" s="60"/>
      <c r="P37" s="61"/>
      <c r="Q37" s="43"/>
    </row>
    <row r="38" spans="1:17" ht="11.1" customHeight="1">
      <c r="A38" s="35"/>
      <c r="B38" s="8"/>
      <c r="C38" s="8"/>
      <c r="D38" s="8"/>
      <c r="E38" s="8"/>
      <c r="F38" s="8"/>
      <c r="G38" s="8"/>
      <c r="H38" s="10"/>
      <c r="J38" s="58"/>
      <c r="K38" s="17"/>
      <c r="L38" s="20"/>
      <c r="M38" s="93"/>
      <c r="N38" s="94"/>
      <c r="O38" s="62"/>
      <c r="P38" s="63"/>
      <c r="Q38" s="43"/>
    </row>
    <row r="39" spans="1:17" ht="11.1" customHeight="1">
      <c r="A39" s="37"/>
      <c r="B39" s="12"/>
      <c r="C39" s="12"/>
      <c r="D39" s="12"/>
      <c r="E39" s="12"/>
      <c r="F39" s="12"/>
      <c r="G39" s="12"/>
      <c r="H39" s="13"/>
      <c r="I39" s="5"/>
      <c r="J39" s="59"/>
      <c r="K39" s="18"/>
      <c r="L39" s="21"/>
      <c r="M39" s="95"/>
      <c r="N39" s="96"/>
      <c r="O39" s="55"/>
      <c r="P39" s="56"/>
      <c r="Q39" s="44"/>
    </row>
    <row r="40" spans="1:17" ht="11.1" customHeight="1">
      <c r="A40" s="35"/>
      <c r="B40" s="8"/>
      <c r="C40" s="8"/>
      <c r="D40" s="8"/>
      <c r="E40" s="8"/>
      <c r="F40" s="8"/>
      <c r="G40" s="8"/>
      <c r="H40" s="10"/>
      <c r="J40" s="57"/>
      <c r="K40" s="17"/>
      <c r="L40" s="20"/>
      <c r="M40" s="91"/>
      <c r="N40" s="92"/>
      <c r="O40" s="60"/>
      <c r="P40" s="61"/>
      <c r="Q40" s="43"/>
    </row>
    <row r="41" spans="1:17" ht="11.1" customHeight="1">
      <c r="A41" s="35"/>
      <c r="B41" s="8"/>
      <c r="C41" s="8"/>
      <c r="D41" s="8"/>
      <c r="E41" s="8"/>
      <c r="F41" s="8"/>
      <c r="G41" s="8"/>
      <c r="H41" s="10"/>
      <c r="J41" s="58"/>
      <c r="K41" s="17"/>
      <c r="L41" s="20"/>
      <c r="M41" s="93"/>
      <c r="N41" s="94"/>
      <c r="O41" s="62"/>
      <c r="P41" s="63"/>
      <c r="Q41" s="43"/>
    </row>
    <row r="42" spans="1:17" ht="11.1" customHeight="1">
      <c r="A42" s="37"/>
      <c r="B42" s="12"/>
      <c r="C42" s="12"/>
      <c r="D42" s="12"/>
      <c r="E42" s="12"/>
      <c r="F42" s="12"/>
      <c r="G42" s="12"/>
      <c r="H42" s="13"/>
      <c r="I42" s="5"/>
      <c r="J42" s="59"/>
      <c r="K42" s="18"/>
      <c r="L42" s="21"/>
      <c r="M42" s="95"/>
      <c r="N42" s="96"/>
      <c r="O42" s="55"/>
      <c r="P42" s="56"/>
      <c r="Q42" s="44"/>
    </row>
    <row r="43" spans="1:17" ht="11.1" customHeight="1">
      <c r="A43" s="35"/>
      <c r="B43" s="8"/>
      <c r="C43" s="8"/>
      <c r="D43" s="8"/>
      <c r="E43" s="8"/>
      <c r="F43" s="8"/>
      <c r="G43" s="8" t="s">
        <v>25</v>
      </c>
      <c r="H43" s="10"/>
      <c r="J43" s="57"/>
      <c r="K43" s="17"/>
      <c r="L43" s="20"/>
      <c r="M43" s="91"/>
      <c r="N43" s="92"/>
      <c r="O43" s="60"/>
      <c r="P43" s="61"/>
      <c r="Q43" s="43"/>
    </row>
    <row r="44" spans="1:17" ht="11.1" customHeight="1">
      <c r="A44" s="35"/>
      <c r="B44" s="8"/>
      <c r="C44" s="8"/>
      <c r="D44" s="8"/>
      <c r="E44" s="8"/>
      <c r="F44" s="8"/>
      <c r="G44" s="8"/>
      <c r="H44" s="10"/>
      <c r="J44" s="58"/>
      <c r="K44" s="17"/>
      <c r="L44" s="20"/>
      <c r="M44" s="93"/>
      <c r="N44" s="94"/>
      <c r="O44" s="62"/>
      <c r="P44" s="63"/>
      <c r="Q44" s="43"/>
    </row>
    <row r="45" spans="1:17" ht="11.1" customHeight="1">
      <c r="A45" s="37"/>
      <c r="B45" s="12"/>
      <c r="C45" s="12"/>
      <c r="D45" s="12"/>
      <c r="E45" s="12"/>
      <c r="F45" s="12"/>
      <c r="G45" s="12"/>
      <c r="H45" s="13"/>
      <c r="I45" s="5"/>
      <c r="J45" s="59"/>
      <c r="K45" s="18"/>
      <c r="L45" s="21"/>
      <c r="M45" s="95"/>
      <c r="N45" s="96"/>
      <c r="O45" s="55">
        <f>SUM(O7:P42)</f>
        <v>0</v>
      </c>
      <c r="P45" s="56"/>
      <c r="Q45" s="44"/>
    </row>
    <row r="46" spans="1:17" ht="11.1" customHeight="1">
      <c r="A46" s="35"/>
      <c r="B46" s="8"/>
      <c r="C46" s="8"/>
      <c r="D46" s="8"/>
      <c r="E46" s="8"/>
      <c r="F46" s="8"/>
      <c r="G46" s="8" t="s">
        <v>9</v>
      </c>
      <c r="H46" s="10"/>
      <c r="J46" s="57"/>
      <c r="K46" s="17"/>
      <c r="L46" s="20"/>
      <c r="M46" s="91"/>
      <c r="N46" s="92"/>
      <c r="O46" s="60"/>
      <c r="P46" s="61"/>
      <c r="Q46" s="43"/>
    </row>
    <row r="47" spans="1:17" ht="11.1" customHeight="1">
      <c r="A47" s="35"/>
      <c r="B47" s="8"/>
      <c r="C47" s="8"/>
      <c r="D47" s="8"/>
      <c r="E47" s="8"/>
      <c r="F47" s="8"/>
      <c r="G47" s="8"/>
      <c r="H47" s="10"/>
      <c r="J47" s="58"/>
      <c r="K47" s="17"/>
      <c r="L47" s="20"/>
      <c r="M47" s="93"/>
      <c r="N47" s="94"/>
      <c r="O47" s="62"/>
      <c r="P47" s="63"/>
      <c r="Q47" s="43"/>
    </row>
    <row r="48" spans="1:17" ht="11.1" customHeight="1">
      <c r="A48" s="37"/>
      <c r="B48" s="12"/>
      <c r="C48" s="12"/>
      <c r="D48" s="12"/>
      <c r="E48" s="12"/>
      <c r="F48" s="12"/>
      <c r="G48" s="12"/>
      <c r="H48" s="13"/>
      <c r="I48" s="5"/>
      <c r="J48" s="59"/>
      <c r="K48" s="18"/>
      <c r="L48" s="21"/>
      <c r="M48" s="95"/>
      <c r="N48" s="96"/>
      <c r="O48" s="55">
        <f>O45</f>
        <v>0</v>
      </c>
      <c r="P48" s="56"/>
      <c r="Q48" s="44" t="s">
        <v>135</v>
      </c>
    </row>
    <row r="49" spans="1:17" ht="11.1" customHeight="1">
      <c r="I49" s="98">
        <f>I1+1</f>
        <v>2</v>
      </c>
      <c r="J49" s="98"/>
      <c r="K49" s="98"/>
      <c r="L49" s="98"/>
      <c r="M49" s="98"/>
      <c r="N49" s="98"/>
    </row>
    <row r="50" spans="1:17" ht="11.1" customHeight="1">
      <c r="I50" s="98"/>
      <c r="J50" s="98"/>
      <c r="K50" s="98"/>
      <c r="L50" s="98"/>
      <c r="M50" s="98"/>
      <c r="N50" s="98"/>
    </row>
    <row r="52" spans="1:17" ht="14.45" customHeight="1">
      <c r="A52" s="99" t="s">
        <v>0</v>
      </c>
      <c r="B52" s="100"/>
      <c r="C52" s="100"/>
      <c r="D52" s="100"/>
      <c r="E52" s="100"/>
      <c r="F52" s="100"/>
      <c r="G52" s="101"/>
      <c r="H52" s="102" t="str">
        <f>工事名</f>
        <v>令和７年度横山ダム維持補修工事(仮称)</v>
      </c>
      <c r="I52" s="103"/>
      <c r="J52" s="103"/>
      <c r="K52" s="103"/>
      <c r="L52" s="31"/>
      <c r="M52" s="31"/>
      <c r="N52" s="76" t="s">
        <v>6</v>
      </c>
      <c r="O52" s="77"/>
      <c r="P52" s="78" t="str">
        <f>P4</f>
        <v>道路維持・修繕</v>
      </c>
      <c r="Q52" s="79"/>
    </row>
    <row r="53" spans="1:17" ht="14.45" customHeight="1">
      <c r="A53" s="32"/>
      <c r="H53" s="84"/>
      <c r="I53" s="97"/>
      <c r="J53" s="97"/>
      <c r="K53" s="97"/>
      <c r="N53" s="82" t="s">
        <v>5</v>
      </c>
      <c r="O53" s="83"/>
      <c r="P53" s="78" t="str">
        <f>P5</f>
        <v>橋梁保全工事</v>
      </c>
      <c r="Q53" s="79"/>
    </row>
    <row r="54" spans="1:17" ht="14.45" customHeight="1">
      <c r="A54" s="86" t="s">
        <v>1</v>
      </c>
      <c r="B54" s="87"/>
      <c r="C54" s="86"/>
      <c r="D54" s="86"/>
      <c r="E54" s="86"/>
      <c r="F54" s="86"/>
      <c r="G54" s="86"/>
      <c r="H54" s="88"/>
      <c r="I54" s="88" t="s">
        <v>2</v>
      </c>
      <c r="J54" s="87"/>
      <c r="K54" s="2" t="s">
        <v>3</v>
      </c>
      <c r="L54" s="3" t="s">
        <v>8</v>
      </c>
      <c r="M54" s="89" t="s">
        <v>9</v>
      </c>
      <c r="N54" s="89"/>
      <c r="O54" s="90" t="s">
        <v>10</v>
      </c>
      <c r="P54" s="90"/>
      <c r="Q54" s="34" t="s">
        <v>4</v>
      </c>
    </row>
    <row r="55" spans="1:17" ht="11.1" customHeight="1">
      <c r="A55" s="35"/>
      <c r="B55" s="8" t="s">
        <v>46</v>
      </c>
      <c r="C55" s="8"/>
      <c r="D55" s="8"/>
      <c r="E55" s="8"/>
      <c r="F55" s="8"/>
      <c r="G55" s="8"/>
      <c r="H55" s="10"/>
      <c r="J55" s="57"/>
      <c r="K55" s="16"/>
      <c r="L55" s="20"/>
      <c r="M55" s="91"/>
      <c r="N55" s="92"/>
      <c r="O55" s="60"/>
      <c r="P55" s="61"/>
      <c r="Q55" s="43"/>
    </row>
    <row r="56" spans="1:17" ht="11.1" customHeight="1">
      <c r="A56" s="35"/>
      <c r="B56" s="8"/>
      <c r="C56" s="8"/>
      <c r="D56" s="8"/>
      <c r="E56" s="8"/>
      <c r="F56" s="8"/>
      <c r="G56" s="8"/>
      <c r="H56" s="10"/>
      <c r="J56" s="58"/>
      <c r="K56" s="16"/>
      <c r="L56" s="20"/>
      <c r="M56" s="104"/>
      <c r="N56" s="105"/>
      <c r="O56" s="62"/>
      <c r="P56" s="63"/>
      <c r="Q56" s="43"/>
    </row>
    <row r="57" spans="1:17" ht="11.1" customHeight="1">
      <c r="A57" s="37"/>
      <c r="B57" s="12"/>
      <c r="C57" s="12"/>
      <c r="D57" s="12"/>
      <c r="E57" s="12"/>
      <c r="F57" s="12"/>
      <c r="G57" s="12"/>
      <c r="H57" s="13"/>
      <c r="I57" s="5"/>
      <c r="J57" s="59"/>
      <c r="K57" s="14" t="s">
        <v>129</v>
      </c>
      <c r="L57" s="21">
        <v>1</v>
      </c>
      <c r="M57" s="55">
        <f>二次単価表!O48</f>
        <v>0</v>
      </c>
      <c r="N57" s="56"/>
      <c r="O57" s="55">
        <f>L57*M57</f>
        <v>0</v>
      </c>
      <c r="P57" s="56"/>
      <c r="Q57" s="44" t="s">
        <v>170</v>
      </c>
    </row>
    <row r="58" spans="1:17" ht="11.1" customHeight="1">
      <c r="A58" s="35"/>
      <c r="B58" s="8" t="s">
        <v>47</v>
      </c>
      <c r="C58" s="8"/>
      <c r="D58" s="8"/>
      <c r="E58" s="8"/>
      <c r="F58" s="8"/>
      <c r="G58" s="8"/>
      <c r="H58" s="10"/>
      <c r="J58" s="57"/>
      <c r="K58" s="16"/>
      <c r="L58" s="20"/>
      <c r="M58" s="60"/>
      <c r="N58" s="61"/>
      <c r="O58" s="60"/>
      <c r="P58" s="61"/>
      <c r="Q58" s="43"/>
    </row>
    <row r="59" spans="1:17" ht="11.1" customHeight="1">
      <c r="A59" s="35"/>
      <c r="B59" s="8"/>
      <c r="C59" s="8"/>
      <c r="D59" s="8"/>
      <c r="E59" s="8"/>
      <c r="F59" s="8"/>
      <c r="G59" s="8"/>
      <c r="H59" s="10"/>
      <c r="J59" s="58"/>
      <c r="K59" s="16"/>
      <c r="L59" s="20"/>
      <c r="M59" s="62"/>
      <c r="N59" s="63"/>
      <c r="O59" s="62"/>
      <c r="P59" s="63"/>
      <c r="Q59" s="43"/>
    </row>
    <row r="60" spans="1:17" ht="11.1" customHeight="1">
      <c r="A60" s="37"/>
      <c r="B60" s="12"/>
      <c r="C60" s="12"/>
      <c r="D60" s="12"/>
      <c r="E60" s="12"/>
      <c r="F60" s="12"/>
      <c r="G60" s="12"/>
      <c r="H60" s="13"/>
      <c r="I60" s="5"/>
      <c r="J60" s="59"/>
      <c r="K60" s="14" t="s">
        <v>129</v>
      </c>
      <c r="L60" s="21">
        <v>1</v>
      </c>
      <c r="M60" s="55">
        <f>二次単価表!O114</f>
        <v>0</v>
      </c>
      <c r="N60" s="56"/>
      <c r="O60" s="55">
        <f>L60*M60</f>
        <v>0</v>
      </c>
      <c r="P60" s="56"/>
      <c r="Q60" s="44" t="s">
        <v>171</v>
      </c>
    </row>
    <row r="61" spans="1:17" ht="11.1" customHeight="1">
      <c r="A61" s="35"/>
      <c r="B61" s="8" t="s">
        <v>48</v>
      </c>
      <c r="C61" s="8"/>
      <c r="D61" s="8"/>
      <c r="E61" s="8"/>
      <c r="F61" s="8"/>
      <c r="G61" s="8"/>
      <c r="H61" s="10"/>
      <c r="J61" s="57" t="s">
        <v>49</v>
      </c>
      <c r="K61" s="16"/>
      <c r="L61" s="20"/>
      <c r="M61" s="60"/>
      <c r="N61" s="61"/>
      <c r="O61" s="60"/>
      <c r="P61" s="61"/>
      <c r="Q61" s="43"/>
    </row>
    <row r="62" spans="1:17" ht="11.1" customHeight="1">
      <c r="A62" s="35"/>
      <c r="B62" s="8"/>
      <c r="C62" s="8"/>
      <c r="D62" s="8"/>
      <c r="E62" s="8"/>
      <c r="F62" s="8"/>
      <c r="G62" s="8"/>
      <c r="H62" s="10"/>
      <c r="J62" s="58"/>
      <c r="K62" s="16"/>
      <c r="L62" s="20"/>
      <c r="M62" s="62"/>
      <c r="N62" s="63"/>
      <c r="O62" s="62"/>
      <c r="P62" s="63"/>
      <c r="Q62" s="43"/>
    </row>
    <row r="63" spans="1:17" ht="11.1" customHeight="1">
      <c r="A63" s="37"/>
      <c r="B63" s="12"/>
      <c r="C63" s="12"/>
      <c r="D63" s="12"/>
      <c r="E63" s="12"/>
      <c r="F63" s="12"/>
      <c r="G63" s="12"/>
      <c r="H63" s="13"/>
      <c r="I63" s="5"/>
      <c r="J63" s="59"/>
      <c r="K63" s="14" t="s">
        <v>129</v>
      </c>
      <c r="L63" s="21">
        <v>1</v>
      </c>
      <c r="M63" s="55">
        <f>二次単価表!O192</f>
        <v>0</v>
      </c>
      <c r="N63" s="56"/>
      <c r="O63" s="55">
        <f>L63*M63</f>
        <v>0</v>
      </c>
      <c r="P63" s="56"/>
      <c r="Q63" s="44" t="s">
        <v>172</v>
      </c>
    </row>
    <row r="64" spans="1:17" ht="11.1" customHeight="1">
      <c r="A64" s="35"/>
      <c r="B64" s="8"/>
      <c r="C64" s="8"/>
      <c r="D64" s="8"/>
      <c r="E64" s="8"/>
      <c r="F64" s="8"/>
      <c r="G64" s="8"/>
      <c r="H64" s="10"/>
      <c r="J64" s="57"/>
      <c r="K64" s="16"/>
      <c r="L64" s="20"/>
      <c r="M64" s="60"/>
      <c r="N64" s="61"/>
      <c r="O64" s="60"/>
      <c r="P64" s="61"/>
      <c r="Q64" s="43"/>
    </row>
    <row r="65" spans="1:17" ht="11.1" customHeight="1">
      <c r="A65" s="35"/>
      <c r="B65" s="8"/>
      <c r="C65" s="8"/>
      <c r="D65" s="8"/>
      <c r="E65" s="8"/>
      <c r="F65" s="8"/>
      <c r="G65" s="8"/>
      <c r="H65" s="10"/>
      <c r="J65" s="58"/>
      <c r="K65" s="16"/>
      <c r="L65" s="20"/>
      <c r="M65" s="62"/>
      <c r="N65" s="63"/>
      <c r="O65" s="62"/>
      <c r="P65" s="63"/>
      <c r="Q65" s="43"/>
    </row>
    <row r="66" spans="1:17" ht="11.1" customHeight="1">
      <c r="A66" s="37"/>
      <c r="B66" s="12"/>
      <c r="C66" s="12"/>
      <c r="D66" s="12"/>
      <c r="E66" s="12"/>
      <c r="F66" s="12"/>
      <c r="G66" s="12"/>
      <c r="H66" s="13"/>
      <c r="I66" s="5"/>
      <c r="J66" s="59"/>
      <c r="K66" s="14"/>
      <c r="L66" s="21"/>
      <c r="M66" s="55"/>
      <c r="N66" s="56"/>
      <c r="O66" s="55"/>
      <c r="P66" s="56"/>
      <c r="Q66" s="44"/>
    </row>
    <row r="67" spans="1:17" ht="11.1" customHeight="1">
      <c r="A67" s="35"/>
      <c r="B67" s="8"/>
      <c r="C67" s="8"/>
      <c r="D67" s="8"/>
      <c r="E67" s="8"/>
      <c r="F67" s="8"/>
      <c r="G67" s="8"/>
      <c r="H67" s="10"/>
      <c r="J67" s="57"/>
      <c r="K67" s="16"/>
      <c r="L67" s="20"/>
      <c r="M67" s="60"/>
      <c r="N67" s="61"/>
      <c r="O67" s="60"/>
      <c r="P67" s="61"/>
      <c r="Q67" s="43"/>
    </row>
    <row r="68" spans="1:17" ht="11.1" customHeight="1">
      <c r="A68" s="35"/>
      <c r="B68" s="8"/>
      <c r="C68" s="8"/>
      <c r="D68" s="8"/>
      <c r="E68" s="8"/>
      <c r="F68" s="8"/>
      <c r="G68" s="8"/>
      <c r="H68" s="10"/>
      <c r="J68" s="58"/>
      <c r="K68" s="16"/>
      <c r="L68" s="20"/>
      <c r="M68" s="62"/>
      <c r="N68" s="63"/>
      <c r="O68" s="62"/>
      <c r="P68" s="63"/>
      <c r="Q68" s="43"/>
    </row>
    <row r="69" spans="1:17" ht="11.1" customHeight="1">
      <c r="A69" s="37"/>
      <c r="B69" s="12"/>
      <c r="C69" s="12"/>
      <c r="D69" s="12"/>
      <c r="E69" s="12"/>
      <c r="F69" s="12"/>
      <c r="G69" s="12"/>
      <c r="H69" s="13"/>
      <c r="I69" s="5"/>
      <c r="J69" s="59"/>
      <c r="K69" s="14"/>
      <c r="L69" s="21"/>
      <c r="M69" s="55"/>
      <c r="N69" s="56"/>
      <c r="O69" s="55"/>
      <c r="P69" s="56"/>
      <c r="Q69" s="44"/>
    </row>
    <row r="70" spans="1:17" ht="11.1" customHeight="1">
      <c r="A70" s="35"/>
      <c r="B70" s="8"/>
      <c r="C70" s="8"/>
      <c r="D70" s="8"/>
      <c r="E70" s="8"/>
      <c r="F70" s="8"/>
      <c r="G70" s="8"/>
      <c r="H70" s="10"/>
      <c r="J70" s="57"/>
      <c r="K70" s="16"/>
      <c r="L70" s="20"/>
      <c r="M70" s="60"/>
      <c r="N70" s="61"/>
      <c r="O70" s="60"/>
      <c r="P70" s="61"/>
      <c r="Q70" s="43"/>
    </row>
    <row r="71" spans="1:17" ht="11.1" customHeight="1">
      <c r="A71" s="35"/>
      <c r="B71" s="8"/>
      <c r="C71" s="8"/>
      <c r="D71" s="8"/>
      <c r="E71" s="8"/>
      <c r="F71" s="8"/>
      <c r="G71" s="8"/>
      <c r="H71" s="10"/>
      <c r="J71" s="58"/>
      <c r="K71" s="16"/>
      <c r="L71" s="20"/>
      <c r="M71" s="62"/>
      <c r="N71" s="63"/>
      <c r="O71" s="62"/>
      <c r="P71" s="63"/>
      <c r="Q71" s="43"/>
    </row>
    <row r="72" spans="1:17" ht="11.1" customHeight="1">
      <c r="A72" s="37"/>
      <c r="B72" s="12"/>
      <c r="C72" s="12"/>
      <c r="D72" s="12"/>
      <c r="E72" s="12"/>
      <c r="F72" s="12"/>
      <c r="G72" s="12"/>
      <c r="H72" s="13"/>
      <c r="I72" s="5"/>
      <c r="J72" s="59"/>
      <c r="K72" s="14"/>
      <c r="L72" s="21"/>
      <c r="M72" s="55"/>
      <c r="N72" s="56"/>
      <c r="O72" s="55"/>
      <c r="P72" s="56"/>
      <c r="Q72" s="44"/>
    </row>
    <row r="73" spans="1:17" ht="11.1" customHeight="1">
      <c r="A73" s="35"/>
      <c r="B73" s="8"/>
      <c r="C73" s="8"/>
      <c r="D73" s="8"/>
      <c r="E73" s="8"/>
      <c r="F73" s="8"/>
      <c r="G73" s="8"/>
      <c r="H73" s="10"/>
      <c r="J73" s="57"/>
      <c r="K73" s="17"/>
      <c r="L73" s="19"/>
      <c r="M73" s="60"/>
      <c r="N73" s="61"/>
      <c r="O73" s="60"/>
      <c r="P73" s="61"/>
      <c r="Q73" s="43"/>
    </row>
    <row r="74" spans="1:17" ht="11.1" customHeight="1">
      <c r="A74" s="35"/>
      <c r="B74" s="8"/>
      <c r="C74" s="8"/>
      <c r="D74" s="8"/>
      <c r="E74" s="8"/>
      <c r="F74" s="8"/>
      <c r="G74" s="8"/>
      <c r="H74" s="10"/>
      <c r="J74" s="58"/>
      <c r="K74" s="17"/>
      <c r="L74" s="20"/>
      <c r="M74" s="62"/>
      <c r="N74" s="63"/>
      <c r="O74" s="62"/>
      <c r="P74" s="63"/>
      <c r="Q74" s="43"/>
    </row>
    <row r="75" spans="1:17" ht="11.1" customHeight="1">
      <c r="A75" s="37"/>
      <c r="B75" s="12"/>
      <c r="C75" s="12"/>
      <c r="D75" s="12"/>
      <c r="E75" s="12"/>
      <c r="F75" s="12"/>
      <c r="G75" s="12"/>
      <c r="H75" s="13"/>
      <c r="I75" s="5"/>
      <c r="J75" s="59"/>
      <c r="K75" s="18"/>
      <c r="L75" s="21"/>
      <c r="M75" s="55"/>
      <c r="N75" s="56"/>
      <c r="O75" s="55"/>
      <c r="P75" s="56"/>
      <c r="Q75" s="44"/>
    </row>
    <row r="76" spans="1:17" ht="11.1" customHeight="1">
      <c r="A76" s="35"/>
      <c r="B76" s="8"/>
      <c r="C76" s="8"/>
      <c r="D76" s="8"/>
      <c r="E76" s="8"/>
      <c r="F76" s="8"/>
      <c r="G76" s="8"/>
      <c r="H76" s="10"/>
      <c r="J76" s="57"/>
      <c r="K76" s="17"/>
      <c r="L76" s="20"/>
      <c r="M76" s="60"/>
      <c r="N76" s="61"/>
      <c r="O76" s="60"/>
      <c r="P76" s="61"/>
      <c r="Q76" s="43"/>
    </row>
    <row r="77" spans="1:17" ht="11.1" customHeight="1">
      <c r="A77" s="35"/>
      <c r="B77" s="8"/>
      <c r="C77" s="8"/>
      <c r="D77" s="8"/>
      <c r="E77" s="8"/>
      <c r="F77" s="8"/>
      <c r="G77" s="8"/>
      <c r="H77" s="10"/>
      <c r="J77" s="58"/>
      <c r="K77" s="17"/>
      <c r="L77" s="20"/>
      <c r="M77" s="62"/>
      <c r="N77" s="63"/>
      <c r="O77" s="62"/>
      <c r="P77" s="63"/>
      <c r="Q77" s="43"/>
    </row>
    <row r="78" spans="1:17" ht="11.1" customHeight="1">
      <c r="A78" s="37"/>
      <c r="B78" s="12"/>
      <c r="C78" s="12"/>
      <c r="D78" s="12"/>
      <c r="E78" s="12"/>
      <c r="F78" s="12"/>
      <c r="G78" s="12"/>
      <c r="H78" s="13"/>
      <c r="I78" s="5"/>
      <c r="J78" s="59"/>
      <c r="K78" s="18"/>
      <c r="L78" s="21"/>
      <c r="M78" s="55"/>
      <c r="N78" s="56"/>
      <c r="O78" s="55"/>
      <c r="P78" s="56"/>
      <c r="Q78" s="44"/>
    </row>
    <row r="79" spans="1:17" ht="11.1" customHeight="1">
      <c r="A79" s="35"/>
      <c r="B79" s="8"/>
      <c r="C79" s="8"/>
      <c r="D79" s="8"/>
      <c r="E79" s="8"/>
      <c r="F79" s="8"/>
      <c r="G79" s="8"/>
      <c r="H79" s="10"/>
      <c r="J79" s="57"/>
      <c r="K79" s="17"/>
      <c r="L79" s="20"/>
      <c r="M79" s="60"/>
      <c r="N79" s="61"/>
      <c r="O79" s="60"/>
      <c r="P79" s="61"/>
      <c r="Q79" s="43"/>
    </row>
    <row r="80" spans="1:17" ht="11.1" customHeight="1">
      <c r="A80" s="35"/>
      <c r="B80" s="8"/>
      <c r="C80" s="8"/>
      <c r="D80" s="8"/>
      <c r="E80" s="8"/>
      <c r="F80" s="8"/>
      <c r="G80" s="8"/>
      <c r="H80" s="10"/>
      <c r="J80" s="58"/>
      <c r="K80" s="17"/>
      <c r="L80" s="20"/>
      <c r="M80" s="62"/>
      <c r="N80" s="63"/>
      <c r="O80" s="62"/>
      <c r="P80" s="63"/>
      <c r="Q80" s="43"/>
    </row>
    <row r="81" spans="1:17" ht="11.1" customHeight="1">
      <c r="A81" s="37"/>
      <c r="B81" s="12"/>
      <c r="C81" s="12"/>
      <c r="D81" s="12"/>
      <c r="E81" s="12"/>
      <c r="F81" s="12"/>
      <c r="G81" s="12"/>
      <c r="H81" s="13"/>
      <c r="I81" s="5"/>
      <c r="J81" s="59"/>
      <c r="K81" s="18"/>
      <c r="L81" s="21"/>
      <c r="M81" s="55"/>
      <c r="N81" s="56"/>
      <c r="O81" s="55"/>
      <c r="P81" s="56"/>
      <c r="Q81" s="44"/>
    </row>
    <row r="82" spans="1:17" ht="11.1" customHeight="1">
      <c r="A82" s="35"/>
      <c r="B82" s="8"/>
      <c r="C82" s="8"/>
      <c r="D82" s="8"/>
      <c r="E82" s="8"/>
      <c r="F82" s="8"/>
      <c r="G82" s="8"/>
      <c r="H82" s="10"/>
      <c r="J82" s="57"/>
      <c r="K82" s="17"/>
      <c r="L82" s="20"/>
      <c r="M82" s="91"/>
      <c r="N82" s="92"/>
      <c r="O82" s="60"/>
      <c r="P82" s="61"/>
      <c r="Q82" s="43"/>
    </row>
    <row r="83" spans="1:17" ht="11.1" customHeight="1">
      <c r="A83" s="35"/>
      <c r="B83" s="8"/>
      <c r="C83" s="8"/>
      <c r="D83" s="8"/>
      <c r="E83" s="8"/>
      <c r="F83" s="8"/>
      <c r="G83" s="8"/>
      <c r="H83" s="10"/>
      <c r="J83" s="58"/>
      <c r="K83" s="17"/>
      <c r="L83" s="20"/>
      <c r="M83" s="93"/>
      <c r="N83" s="94"/>
      <c r="O83" s="62"/>
      <c r="P83" s="63"/>
      <c r="Q83" s="43"/>
    </row>
    <row r="84" spans="1:17" ht="11.1" customHeight="1">
      <c r="A84" s="37"/>
      <c r="B84" s="12"/>
      <c r="C84" s="12"/>
      <c r="D84" s="12"/>
      <c r="E84" s="12"/>
      <c r="F84" s="12"/>
      <c r="G84" s="12"/>
      <c r="H84" s="13"/>
      <c r="I84" s="5"/>
      <c r="J84" s="59"/>
      <c r="K84" s="18"/>
      <c r="L84" s="21"/>
      <c r="M84" s="95"/>
      <c r="N84" s="96"/>
      <c r="O84" s="55"/>
      <c r="P84" s="56"/>
      <c r="Q84" s="45"/>
    </row>
    <row r="85" spans="1:17" ht="11.1" customHeight="1">
      <c r="A85" s="35"/>
      <c r="B85" s="8"/>
      <c r="C85" s="8"/>
      <c r="D85" s="8"/>
      <c r="E85" s="8"/>
      <c r="F85" s="8"/>
      <c r="G85" s="8"/>
      <c r="H85" s="10"/>
      <c r="J85" s="57"/>
      <c r="K85" s="17"/>
      <c r="L85" s="20"/>
      <c r="M85" s="91"/>
      <c r="N85" s="92"/>
      <c r="O85" s="60"/>
      <c r="P85" s="61"/>
      <c r="Q85" s="43"/>
    </row>
    <row r="86" spans="1:17" ht="11.1" customHeight="1">
      <c r="A86" s="35"/>
      <c r="B86" s="8"/>
      <c r="C86" s="8"/>
      <c r="D86" s="8"/>
      <c r="E86" s="8"/>
      <c r="F86" s="8"/>
      <c r="G86" s="8"/>
      <c r="H86" s="10"/>
      <c r="J86" s="58"/>
      <c r="K86" s="17"/>
      <c r="L86" s="20"/>
      <c r="M86" s="93"/>
      <c r="N86" s="94"/>
      <c r="O86" s="62"/>
      <c r="P86" s="63"/>
      <c r="Q86" s="43"/>
    </row>
    <row r="87" spans="1:17" ht="11.1" customHeight="1">
      <c r="A87" s="37"/>
      <c r="B87" s="12"/>
      <c r="C87" s="12"/>
      <c r="D87" s="12"/>
      <c r="E87" s="12"/>
      <c r="F87" s="12"/>
      <c r="G87" s="12"/>
      <c r="H87" s="13"/>
      <c r="I87" s="5"/>
      <c r="J87" s="59"/>
      <c r="K87" s="18"/>
      <c r="L87" s="21"/>
      <c r="M87" s="95"/>
      <c r="N87" s="96"/>
      <c r="O87" s="55"/>
      <c r="P87" s="56"/>
      <c r="Q87" s="44"/>
    </row>
    <row r="88" spans="1:17" ht="11.1" customHeight="1">
      <c r="A88" s="35"/>
      <c r="B88" s="8"/>
      <c r="C88" s="8"/>
      <c r="D88" s="8"/>
      <c r="E88" s="8"/>
      <c r="F88" s="8"/>
      <c r="G88" s="8"/>
      <c r="H88" s="10"/>
      <c r="J88" s="57"/>
      <c r="K88" s="17"/>
      <c r="L88" s="20"/>
      <c r="M88" s="91"/>
      <c r="N88" s="92"/>
      <c r="O88" s="60"/>
      <c r="P88" s="61"/>
      <c r="Q88" s="43"/>
    </row>
    <row r="89" spans="1:17" ht="11.1" customHeight="1">
      <c r="A89" s="35"/>
      <c r="B89" s="8"/>
      <c r="C89" s="8"/>
      <c r="D89" s="8"/>
      <c r="E89" s="8"/>
      <c r="F89" s="8"/>
      <c r="G89" s="8"/>
      <c r="H89" s="10"/>
      <c r="J89" s="58"/>
      <c r="K89" s="17"/>
      <c r="L89" s="20"/>
      <c r="M89" s="93"/>
      <c r="N89" s="94"/>
      <c r="O89" s="62"/>
      <c r="P89" s="63"/>
      <c r="Q89" s="43"/>
    </row>
    <row r="90" spans="1:17" ht="11.1" customHeight="1">
      <c r="A90" s="37"/>
      <c r="B90" s="12"/>
      <c r="C90" s="12"/>
      <c r="D90" s="12"/>
      <c r="E90" s="12"/>
      <c r="F90" s="12"/>
      <c r="G90" s="12"/>
      <c r="H90" s="13"/>
      <c r="I90" s="5"/>
      <c r="J90" s="59"/>
      <c r="K90" s="18"/>
      <c r="L90" s="21"/>
      <c r="M90" s="95"/>
      <c r="N90" s="96"/>
      <c r="O90" s="55"/>
      <c r="P90" s="56"/>
      <c r="Q90" s="44"/>
    </row>
    <row r="91" spans="1:17" ht="11.1" customHeight="1">
      <c r="A91" s="35"/>
      <c r="B91" s="8"/>
      <c r="C91" s="8"/>
      <c r="D91" s="8"/>
      <c r="E91" s="8"/>
      <c r="F91" s="8"/>
      <c r="G91" s="8" t="s">
        <v>25</v>
      </c>
      <c r="H91" s="10"/>
      <c r="J91" s="57"/>
      <c r="K91" s="17"/>
      <c r="L91" s="20"/>
      <c r="M91" s="91"/>
      <c r="N91" s="92"/>
      <c r="O91" s="60"/>
      <c r="P91" s="61"/>
      <c r="Q91" s="43"/>
    </row>
    <row r="92" spans="1:17" ht="11.1" customHeight="1">
      <c r="A92" s="35"/>
      <c r="B92" s="8"/>
      <c r="C92" s="8"/>
      <c r="D92" s="8"/>
      <c r="E92" s="8"/>
      <c r="F92" s="8"/>
      <c r="G92" s="8"/>
      <c r="H92" s="10"/>
      <c r="J92" s="58"/>
      <c r="K92" s="17"/>
      <c r="L92" s="20"/>
      <c r="M92" s="93"/>
      <c r="N92" s="94"/>
      <c r="O92" s="62"/>
      <c r="P92" s="63"/>
      <c r="Q92" s="43"/>
    </row>
    <row r="93" spans="1:17" ht="11.1" customHeight="1">
      <c r="A93" s="37"/>
      <c r="B93" s="12"/>
      <c r="C93" s="12"/>
      <c r="D93" s="12"/>
      <c r="E93" s="12"/>
      <c r="F93" s="12"/>
      <c r="G93" s="12"/>
      <c r="H93" s="13"/>
      <c r="I93" s="5"/>
      <c r="J93" s="59"/>
      <c r="K93" s="18"/>
      <c r="L93" s="21"/>
      <c r="M93" s="95"/>
      <c r="N93" s="96"/>
      <c r="O93" s="55">
        <f>SUM(O55:P90)</f>
        <v>0</v>
      </c>
      <c r="P93" s="56"/>
      <c r="Q93" s="44"/>
    </row>
    <row r="94" spans="1:17" ht="11.1" customHeight="1">
      <c r="A94" s="35"/>
      <c r="B94" s="8"/>
      <c r="C94" s="8"/>
      <c r="D94" s="8"/>
      <c r="E94" s="8"/>
      <c r="F94" s="8"/>
      <c r="G94" s="8" t="s">
        <v>9</v>
      </c>
      <c r="H94" s="10"/>
      <c r="J94" s="57"/>
      <c r="K94" s="17"/>
      <c r="L94" s="20"/>
      <c r="M94" s="91"/>
      <c r="N94" s="92"/>
      <c r="O94" s="60"/>
      <c r="P94" s="61"/>
      <c r="Q94" s="43"/>
    </row>
    <row r="95" spans="1:17" ht="11.1" customHeight="1">
      <c r="A95" s="35"/>
      <c r="B95" s="8"/>
      <c r="C95" s="8"/>
      <c r="D95" s="8"/>
      <c r="E95" s="8"/>
      <c r="F95" s="8"/>
      <c r="G95" s="8"/>
      <c r="H95" s="10"/>
      <c r="J95" s="58"/>
      <c r="K95" s="17"/>
      <c r="L95" s="20"/>
      <c r="M95" s="93"/>
      <c r="N95" s="94"/>
      <c r="O95" s="62"/>
      <c r="P95" s="63"/>
      <c r="Q95" s="43"/>
    </row>
    <row r="96" spans="1:17" ht="11.1" customHeight="1">
      <c r="A96" s="37"/>
      <c r="B96" s="12"/>
      <c r="C96" s="12"/>
      <c r="D96" s="12"/>
      <c r="E96" s="12"/>
      <c r="F96" s="12"/>
      <c r="G96" s="12"/>
      <c r="H96" s="13"/>
      <c r="I96" s="5"/>
      <c r="J96" s="59"/>
      <c r="K96" s="18"/>
      <c r="L96" s="21"/>
      <c r="M96" s="95"/>
      <c r="N96" s="96"/>
      <c r="O96" s="55">
        <f>O93</f>
        <v>0</v>
      </c>
      <c r="P96" s="56"/>
      <c r="Q96" s="44" t="s">
        <v>136</v>
      </c>
    </row>
    <row r="97" spans="1:17" ht="11.1" customHeight="1">
      <c r="I97" s="98">
        <f>I49+1</f>
        <v>3</v>
      </c>
      <c r="J97" s="98"/>
      <c r="K97" s="98"/>
      <c r="L97" s="98"/>
      <c r="M97" s="98"/>
      <c r="N97" s="98"/>
    </row>
    <row r="98" spans="1:17" ht="11.1" customHeight="1">
      <c r="I98" s="98"/>
      <c r="J98" s="98"/>
      <c r="K98" s="98"/>
      <c r="L98" s="98"/>
      <c r="M98" s="98"/>
      <c r="N98" s="98"/>
    </row>
    <row r="100" spans="1:17" ht="14.45" customHeight="1">
      <c r="A100" s="99" t="s">
        <v>0</v>
      </c>
      <c r="B100" s="100"/>
      <c r="C100" s="100"/>
      <c r="D100" s="100"/>
      <c r="E100" s="100"/>
      <c r="F100" s="100"/>
      <c r="G100" s="101"/>
      <c r="H100" s="102" t="str">
        <f>工事名</f>
        <v>令和７年度横山ダム維持補修工事(仮称)</v>
      </c>
      <c r="I100" s="103"/>
      <c r="J100" s="103"/>
      <c r="K100" s="103"/>
      <c r="L100" s="31"/>
      <c r="M100" s="31"/>
      <c r="N100" s="76" t="s">
        <v>6</v>
      </c>
      <c r="O100" s="77"/>
      <c r="P100" s="78" t="str">
        <f>P52</f>
        <v>道路維持・修繕</v>
      </c>
      <c r="Q100" s="79"/>
    </row>
    <row r="101" spans="1:17" ht="14.45" customHeight="1">
      <c r="A101" s="32"/>
      <c r="H101" s="84"/>
      <c r="I101" s="97"/>
      <c r="J101" s="97"/>
      <c r="K101" s="97"/>
      <c r="N101" s="82" t="s">
        <v>5</v>
      </c>
      <c r="O101" s="83"/>
      <c r="P101" s="78" t="str">
        <f>P53</f>
        <v>橋梁保全工事</v>
      </c>
      <c r="Q101" s="79"/>
    </row>
    <row r="102" spans="1:17" ht="14.45" customHeight="1">
      <c r="A102" s="86" t="s">
        <v>1</v>
      </c>
      <c r="B102" s="87"/>
      <c r="C102" s="86"/>
      <c r="D102" s="86"/>
      <c r="E102" s="86"/>
      <c r="F102" s="86"/>
      <c r="G102" s="86"/>
      <c r="H102" s="88"/>
      <c r="I102" s="88" t="s">
        <v>2</v>
      </c>
      <c r="J102" s="87"/>
      <c r="K102" s="2" t="s">
        <v>3</v>
      </c>
      <c r="L102" s="3" t="s">
        <v>8</v>
      </c>
      <c r="M102" s="89" t="s">
        <v>9</v>
      </c>
      <c r="N102" s="89"/>
      <c r="O102" s="90" t="s">
        <v>10</v>
      </c>
      <c r="P102" s="90"/>
      <c r="Q102" s="34" t="s">
        <v>4</v>
      </c>
    </row>
    <row r="103" spans="1:17" ht="11.1" customHeight="1">
      <c r="A103" s="35"/>
      <c r="B103" s="8" t="s">
        <v>50</v>
      </c>
      <c r="C103" s="8"/>
      <c r="D103" s="8"/>
      <c r="E103" s="8"/>
      <c r="F103" s="8"/>
      <c r="G103" s="8"/>
      <c r="H103" s="10"/>
      <c r="J103" s="57"/>
      <c r="K103" s="16"/>
      <c r="L103" s="20"/>
      <c r="M103" s="91"/>
      <c r="N103" s="92"/>
      <c r="O103" s="60"/>
      <c r="P103" s="61"/>
      <c r="Q103" s="43"/>
    </row>
    <row r="104" spans="1:17" ht="11.1" customHeight="1">
      <c r="A104" s="35"/>
      <c r="B104" s="8"/>
      <c r="C104" s="8"/>
      <c r="D104" s="8"/>
      <c r="E104" s="8"/>
      <c r="F104" s="8"/>
      <c r="G104" s="8"/>
      <c r="H104" s="10"/>
      <c r="J104" s="58"/>
      <c r="K104" s="16"/>
      <c r="L104" s="20"/>
      <c r="M104" s="93"/>
      <c r="N104" s="94"/>
      <c r="O104" s="62"/>
      <c r="P104" s="63"/>
      <c r="Q104" s="43"/>
    </row>
    <row r="105" spans="1:17" ht="11.1" customHeight="1">
      <c r="A105" s="37"/>
      <c r="B105" s="12"/>
      <c r="C105" s="12"/>
      <c r="D105" s="12"/>
      <c r="E105" s="12"/>
      <c r="F105" s="12"/>
      <c r="G105" s="12"/>
      <c r="H105" s="13"/>
      <c r="I105" s="5"/>
      <c r="J105" s="59"/>
      <c r="K105" s="14" t="s">
        <v>129</v>
      </c>
      <c r="L105" s="21">
        <v>1</v>
      </c>
      <c r="M105" s="55">
        <f>二次単価表!O240</f>
        <v>0</v>
      </c>
      <c r="N105" s="56"/>
      <c r="O105" s="55">
        <f>L105*M105</f>
        <v>0</v>
      </c>
      <c r="P105" s="56"/>
      <c r="Q105" s="44" t="s">
        <v>173</v>
      </c>
    </row>
    <row r="106" spans="1:17" ht="11.1" customHeight="1">
      <c r="A106" s="35"/>
      <c r="B106" s="8" t="s">
        <v>51</v>
      </c>
      <c r="C106" s="8"/>
      <c r="D106" s="8"/>
      <c r="E106" s="8"/>
      <c r="F106" s="8"/>
      <c r="G106" s="8"/>
      <c r="H106" s="10"/>
      <c r="J106" s="57"/>
      <c r="K106" s="16"/>
      <c r="L106" s="20"/>
      <c r="M106" s="60"/>
      <c r="N106" s="61"/>
      <c r="O106" s="60"/>
      <c r="P106" s="61"/>
      <c r="Q106" s="43"/>
    </row>
    <row r="107" spans="1:17" ht="11.1" customHeight="1">
      <c r="A107" s="35"/>
      <c r="B107" s="8"/>
      <c r="C107" s="8"/>
      <c r="D107" s="8"/>
      <c r="E107" s="8"/>
      <c r="F107" s="8"/>
      <c r="G107" s="8"/>
      <c r="H107" s="10"/>
      <c r="J107" s="58"/>
      <c r="K107" s="16"/>
      <c r="L107" s="20"/>
      <c r="M107" s="62"/>
      <c r="N107" s="63"/>
      <c r="O107" s="62"/>
      <c r="P107" s="63"/>
      <c r="Q107" s="43"/>
    </row>
    <row r="108" spans="1:17" ht="11.1" customHeight="1">
      <c r="A108" s="37"/>
      <c r="B108" s="12"/>
      <c r="C108" s="12"/>
      <c r="D108" s="12"/>
      <c r="E108" s="12"/>
      <c r="F108" s="12"/>
      <c r="G108" s="12"/>
      <c r="H108" s="13"/>
      <c r="I108" s="5"/>
      <c r="J108" s="59"/>
      <c r="K108" s="14" t="s">
        <v>129</v>
      </c>
      <c r="L108" s="21">
        <v>1</v>
      </c>
      <c r="M108" s="55">
        <f>二次単価表!O288</f>
        <v>0</v>
      </c>
      <c r="N108" s="56"/>
      <c r="O108" s="55">
        <f>L108*M108</f>
        <v>0</v>
      </c>
      <c r="P108" s="56"/>
      <c r="Q108" s="44" t="s">
        <v>174</v>
      </c>
    </row>
    <row r="109" spans="1:17" ht="11.1" customHeight="1">
      <c r="A109" s="35"/>
      <c r="B109" s="8"/>
      <c r="C109" s="8"/>
      <c r="D109" s="8"/>
      <c r="E109" s="8"/>
      <c r="F109" s="8"/>
      <c r="G109" s="8"/>
      <c r="H109" s="10"/>
      <c r="J109" s="57"/>
      <c r="K109" s="16"/>
      <c r="L109" s="20"/>
      <c r="M109" s="91"/>
      <c r="N109" s="92"/>
      <c r="O109" s="60"/>
      <c r="P109" s="61"/>
      <c r="Q109" s="43"/>
    </row>
    <row r="110" spans="1:17" ht="11.1" customHeight="1">
      <c r="A110" s="35"/>
      <c r="B110" s="8"/>
      <c r="C110" s="8"/>
      <c r="D110" s="8"/>
      <c r="E110" s="8"/>
      <c r="F110" s="8"/>
      <c r="G110" s="8"/>
      <c r="H110" s="10"/>
      <c r="J110" s="58"/>
      <c r="K110" s="16"/>
      <c r="L110" s="20"/>
      <c r="M110" s="93"/>
      <c r="N110" s="94"/>
      <c r="O110" s="62"/>
      <c r="P110" s="63"/>
      <c r="Q110" s="43"/>
    </row>
    <row r="111" spans="1:17" ht="11.1" customHeight="1">
      <c r="A111" s="37"/>
      <c r="B111" s="12"/>
      <c r="C111" s="12"/>
      <c r="D111" s="12"/>
      <c r="E111" s="12"/>
      <c r="F111" s="12"/>
      <c r="G111" s="12"/>
      <c r="H111" s="13"/>
      <c r="I111" s="5"/>
      <c r="J111" s="59"/>
      <c r="K111" s="14"/>
      <c r="L111" s="21"/>
      <c r="M111" s="95"/>
      <c r="N111" s="96"/>
      <c r="O111" s="55"/>
      <c r="P111" s="56"/>
      <c r="Q111" s="44"/>
    </row>
    <row r="112" spans="1:17" ht="11.1" customHeight="1">
      <c r="A112" s="35"/>
      <c r="B112" s="8"/>
      <c r="C112" s="8"/>
      <c r="D112" s="8"/>
      <c r="E112" s="8"/>
      <c r="F112" s="8"/>
      <c r="G112" s="8"/>
      <c r="H112" s="10"/>
      <c r="J112" s="57"/>
      <c r="K112" s="16"/>
      <c r="L112" s="20"/>
      <c r="M112" s="60"/>
      <c r="N112" s="61"/>
      <c r="O112" s="60"/>
      <c r="P112" s="61"/>
      <c r="Q112" s="43"/>
    </row>
    <row r="113" spans="1:17" ht="11.1" customHeight="1">
      <c r="A113" s="35"/>
      <c r="B113" s="8"/>
      <c r="C113" s="8"/>
      <c r="D113" s="8"/>
      <c r="E113" s="8"/>
      <c r="F113" s="8"/>
      <c r="G113" s="8"/>
      <c r="H113" s="10"/>
      <c r="J113" s="58"/>
      <c r="K113" s="16"/>
      <c r="L113" s="20"/>
      <c r="M113" s="62"/>
      <c r="N113" s="63"/>
      <c r="O113" s="62"/>
      <c r="P113" s="63"/>
      <c r="Q113" s="43"/>
    </row>
    <row r="114" spans="1:17" ht="11.1" customHeight="1">
      <c r="A114" s="37"/>
      <c r="B114" s="12"/>
      <c r="C114" s="12"/>
      <c r="D114" s="12"/>
      <c r="E114" s="12"/>
      <c r="F114" s="12"/>
      <c r="G114" s="12"/>
      <c r="H114" s="13"/>
      <c r="I114" s="5"/>
      <c r="J114" s="59"/>
      <c r="K114" s="14"/>
      <c r="L114" s="21"/>
      <c r="M114" s="55"/>
      <c r="N114" s="56"/>
      <c r="O114" s="55"/>
      <c r="P114" s="56"/>
      <c r="Q114" s="44"/>
    </row>
    <row r="115" spans="1:17" ht="11.1" customHeight="1">
      <c r="A115" s="35"/>
      <c r="B115" s="8"/>
      <c r="C115" s="8"/>
      <c r="D115" s="8"/>
      <c r="E115" s="8"/>
      <c r="F115" s="8"/>
      <c r="G115" s="8"/>
      <c r="H115" s="10"/>
      <c r="J115" s="57"/>
      <c r="K115" s="16"/>
      <c r="L115" s="20"/>
      <c r="M115" s="60"/>
      <c r="N115" s="61"/>
      <c r="O115" s="60"/>
      <c r="P115" s="61"/>
      <c r="Q115" s="43"/>
    </row>
    <row r="116" spans="1:17" ht="11.1" customHeight="1">
      <c r="A116" s="35"/>
      <c r="B116" s="8"/>
      <c r="C116" s="8"/>
      <c r="D116" s="8"/>
      <c r="E116" s="8"/>
      <c r="F116" s="8"/>
      <c r="G116" s="8"/>
      <c r="H116" s="10"/>
      <c r="J116" s="58"/>
      <c r="K116" s="16"/>
      <c r="L116" s="20"/>
      <c r="M116" s="62"/>
      <c r="N116" s="63"/>
      <c r="O116" s="62"/>
      <c r="P116" s="63"/>
      <c r="Q116" s="43"/>
    </row>
    <row r="117" spans="1:17" ht="11.1" customHeight="1">
      <c r="A117" s="37"/>
      <c r="B117" s="12"/>
      <c r="C117" s="12"/>
      <c r="D117" s="12"/>
      <c r="E117" s="12"/>
      <c r="F117" s="12"/>
      <c r="G117" s="12"/>
      <c r="H117" s="13"/>
      <c r="I117" s="5"/>
      <c r="J117" s="59"/>
      <c r="K117" s="14"/>
      <c r="L117" s="21"/>
      <c r="M117" s="55"/>
      <c r="N117" s="56"/>
      <c r="O117" s="55"/>
      <c r="P117" s="56"/>
      <c r="Q117" s="44"/>
    </row>
    <row r="118" spans="1:17" ht="11.1" customHeight="1">
      <c r="A118" s="35"/>
      <c r="B118" s="8"/>
      <c r="C118" s="8"/>
      <c r="D118" s="8"/>
      <c r="E118" s="8"/>
      <c r="F118" s="8"/>
      <c r="G118" s="8"/>
      <c r="H118" s="10"/>
      <c r="J118" s="57"/>
      <c r="K118" s="16"/>
      <c r="L118" s="20"/>
      <c r="M118" s="60"/>
      <c r="N118" s="61"/>
      <c r="O118" s="60"/>
      <c r="P118" s="61"/>
      <c r="Q118" s="43"/>
    </row>
    <row r="119" spans="1:17" ht="11.1" customHeight="1">
      <c r="A119" s="35"/>
      <c r="B119" s="8"/>
      <c r="C119" s="8"/>
      <c r="D119" s="8"/>
      <c r="E119" s="8"/>
      <c r="F119" s="8"/>
      <c r="G119" s="8"/>
      <c r="H119" s="10"/>
      <c r="J119" s="58"/>
      <c r="K119" s="16"/>
      <c r="L119" s="20"/>
      <c r="M119" s="62"/>
      <c r="N119" s="63"/>
      <c r="O119" s="62"/>
      <c r="P119" s="63"/>
      <c r="Q119" s="43"/>
    </row>
    <row r="120" spans="1:17" ht="11.1" customHeight="1">
      <c r="A120" s="37"/>
      <c r="B120" s="12"/>
      <c r="C120" s="12"/>
      <c r="D120" s="12"/>
      <c r="E120" s="12"/>
      <c r="F120" s="12"/>
      <c r="G120" s="12"/>
      <c r="H120" s="13"/>
      <c r="I120" s="5"/>
      <c r="J120" s="59"/>
      <c r="K120" s="14"/>
      <c r="L120" s="21"/>
      <c r="M120" s="55"/>
      <c r="N120" s="56"/>
      <c r="O120" s="55"/>
      <c r="P120" s="56"/>
      <c r="Q120" s="44"/>
    </row>
    <row r="121" spans="1:17" ht="11.1" customHeight="1">
      <c r="A121" s="35"/>
      <c r="B121" s="8"/>
      <c r="C121" s="8"/>
      <c r="D121" s="8"/>
      <c r="E121" s="8"/>
      <c r="F121" s="8"/>
      <c r="G121" s="8"/>
      <c r="H121" s="10"/>
      <c r="J121" s="57"/>
      <c r="K121" s="17"/>
      <c r="L121" s="19"/>
      <c r="M121" s="60"/>
      <c r="N121" s="61"/>
      <c r="O121" s="60"/>
      <c r="P121" s="61"/>
      <c r="Q121" s="43"/>
    </row>
    <row r="122" spans="1:17" ht="11.1" customHeight="1">
      <c r="A122" s="35"/>
      <c r="B122" s="8"/>
      <c r="C122" s="8"/>
      <c r="D122" s="8"/>
      <c r="E122" s="8"/>
      <c r="F122" s="8"/>
      <c r="G122" s="8"/>
      <c r="H122" s="10"/>
      <c r="J122" s="58"/>
      <c r="K122" s="17"/>
      <c r="L122" s="20"/>
      <c r="M122" s="62"/>
      <c r="N122" s="63"/>
      <c r="O122" s="62"/>
      <c r="P122" s="63"/>
      <c r="Q122" s="43"/>
    </row>
    <row r="123" spans="1:17" ht="11.1" customHeight="1">
      <c r="A123" s="37"/>
      <c r="B123" s="12"/>
      <c r="C123" s="12"/>
      <c r="D123" s="12"/>
      <c r="E123" s="12"/>
      <c r="F123" s="12"/>
      <c r="G123" s="12"/>
      <c r="H123" s="13"/>
      <c r="I123" s="5"/>
      <c r="J123" s="59"/>
      <c r="K123" s="18"/>
      <c r="L123" s="21"/>
      <c r="M123" s="55"/>
      <c r="N123" s="56"/>
      <c r="O123" s="55"/>
      <c r="P123" s="56"/>
      <c r="Q123" s="44"/>
    </row>
    <row r="124" spans="1:17" ht="11.1" customHeight="1">
      <c r="A124" s="35"/>
      <c r="B124" s="8"/>
      <c r="C124" s="8"/>
      <c r="D124" s="8"/>
      <c r="E124" s="8"/>
      <c r="F124" s="8"/>
      <c r="G124" s="8"/>
      <c r="H124" s="10"/>
      <c r="J124" s="57"/>
      <c r="K124" s="17"/>
      <c r="L124" s="20"/>
      <c r="M124" s="60"/>
      <c r="N124" s="61"/>
      <c r="O124" s="60"/>
      <c r="P124" s="61"/>
      <c r="Q124" s="43"/>
    </row>
    <row r="125" spans="1:17" ht="11.1" customHeight="1">
      <c r="A125" s="35"/>
      <c r="B125" s="8"/>
      <c r="C125" s="8"/>
      <c r="D125" s="8"/>
      <c r="E125" s="8"/>
      <c r="F125" s="8"/>
      <c r="G125" s="8"/>
      <c r="H125" s="10"/>
      <c r="J125" s="58"/>
      <c r="K125" s="17"/>
      <c r="L125" s="20"/>
      <c r="M125" s="62"/>
      <c r="N125" s="63"/>
      <c r="O125" s="62"/>
      <c r="P125" s="63"/>
      <c r="Q125" s="43"/>
    </row>
    <row r="126" spans="1:17" ht="11.1" customHeight="1">
      <c r="A126" s="37"/>
      <c r="B126" s="12"/>
      <c r="C126" s="12"/>
      <c r="D126" s="12"/>
      <c r="E126" s="12"/>
      <c r="F126" s="12"/>
      <c r="G126" s="12"/>
      <c r="H126" s="13"/>
      <c r="I126" s="5"/>
      <c r="J126" s="59"/>
      <c r="K126" s="18"/>
      <c r="L126" s="21"/>
      <c r="M126" s="55"/>
      <c r="N126" s="56"/>
      <c r="O126" s="55"/>
      <c r="P126" s="56"/>
      <c r="Q126" s="44"/>
    </row>
    <row r="127" spans="1:17" ht="11.1" customHeight="1">
      <c r="A127" s="35"/>
      <c r="B127" s="8"/>
      <c r="C127" s="8"/>
      <c r="D127" s="8"/>
      <c r="E127" s="8"/>
      <c r="F127" s="8"/>
      <c r="G127" s="8"/>
      <c r="H127" s="10"/>
      <c r="J127" s="57"/>
      <c r="K127" s="17"/>
      <c r="L127" s="20"/>
      <c r="M127" s="60"/>
      <c r="N127" s="61"/>
      <c r="O127" s="60"/>
      <c r="P127" s="61"/>
      <c r="Q127" s="43"/>
    </row>
    <row r="128" spans="1:17" ht="11.1" customHeight="1">
      <c r="A128" s="35"/>
      <c r="B128" s="8"/>
      <c r="C128" s="8"/>
      <c r="D128" s="8"/>
      <c r="E128" s="8"/>
      <c r="F128" s="8"/>
      <c r="G128" s="8"/>
      <c r="H128" s="10"/>
      <c r="J128" s="58"/>
      <c r="K128" s="17"/>
      <c r="L128" s="20"/>
      <c r="M128" s="62"/>
      <c r="N128" s="63"/>
      <c r="O128" s="62"/>
      <c r="P128" s="63"/>
      <c r="Q128" s="43"/>
    </row>
    <row r="129" spans="1:17" ht="11.1" customHeight="1">
      <c r="A129" s="37"/>
      <c r="B129" s="12"/>
      <c r="C129" s="12"/>
      <c r="D129" s="12"/>
      <c r="E129" s="12"/>
      <c r="F129" s="12"/>
      <c r="G129" s="12"/>
      <c r="H129" s="13"/>
      <c r="I129" s="5"/>
      <c r="J129" s="59"/>
      <c r="K129" s="18"/>
      <c r="L129" s="21"/>
      <c r="M129" s="55"/>
      <c r="N129" s="56"/>
      <c r="O129" s="55"/>
      <c r="P129" s="56"/>
      <c r="Q129" s="44"/>
    </row>
    <row r="130" spans="1:17" ht="11.1" customHeight="1">
      <c r="A130" s="35"/>
      <c r="B130" s="8"/>
      <c r="C130" s="8"/>
      <c r="D130" s="8"/>
      <c r="E130" s="8"/>
      <c r="F130" s="8"/>
      <c r="G130" s="8"/>
      <c r="H130" s="10"/>
      <c r="J130" s="57"/>
      <c r="K130" s="17"/>
      <c r="L130" s="20"/>
      <c r="M130" s="91"/>
      <c r="N130" s="92"/>
      <c r="O130" s="60"/>
      <c r="P130" s="61"/>
      <c r="Q130" s="43"/>
    </row>
    <row r="131" spans="1:17" ht="11.1" customHeight="1">
      <c r="A131" s="35"/>
      <c r="B131" s="8"/>
      <c r="C131" s="8"/>
      <c r="D131" s="8"/>
      <c r="E131" s="8"/>
      <c r="F131" s="8"/>
      <c r="G131" s="8"/>
      <c r="H131" s="10"/>
      <c r="J131" s="58"/>
      <c r="K131" s="17"/>
      <c r="L131" s="20"/>
      <c r="M131" s="93"/>
      <c r="N131" s="94"/>
      <c r="O131" s="62"/>
      <c r="P131" s="63"/>
      <c r="Q131" s="43"/>
    </row>
    <row r="132" spans="1:17" ht="11.1" customHeight="1">
      <c r="A132" s="37"/>
      <c r="B132" s="12"/>
      <c r="C132" s="12"/>
      <c r="D132" s="12"/>
      <c r="E132" s="12"/>
      <c r="F132" s="12"/>
      <c r="G132" s="12"/>
      <c r="H132" s="13"/>
      <c r="I132" s="5"/>
      <c r="J132" s="59"/>
      <c r="K132" s="18"/>
      <c r="L132" s="21"/>
      <c r="M132" s="95"/>
      <c r="N132" s="96"/>
      <c r="O132" s="55"/>
      <c r="P132" s="56"/>
      <c r="Q132" s="45"/>
    </row>
    <row r="133" spans="1:17" ht="11.1" customHeight="1">
      <c r="A133" s="35"/>
      <c r="B133" s="8"/>
      <c r="C133" s="8"/>
      <c r="D133" s="8"/>
      <c r="E133" s="8"/>
      <c r="F133" s="8"/>
      <c r="G133" s="8"/>
      <c r="H133" s="10"/>
      <c r="J133" s="57"/>
      <c r="K133" s="17"/>
      <c r="L133" s="20"/>
      <c r="M133" s="91"/>
      <c r="N133" s="92"/>
      <c r="O133" s="60"/>
      <c r="P133" s="61"/>
      <c r="Q133" s="43"/>
    </row>
    <row r="134" spans="1:17" ht="11.1" customHeight="1">
      <c r="A134" s="35"/>
      <c r="B134" s="8"/>
      <c r="C134" s="8"/>
      <c r="D134" s="8"/>
      <c r="E134" s="8"/>
      <c r="F134" s="8"/>
      <c r="G134" s="8"/>
      <c r="H134" s="10"/>
      <c r="J134" s="58"/>
      <c r="K134" s="17"/>
      <c r="L134" s="20"/>
      <c r="M134" s="93"/>
      <c r="N134" s="94"/>
      <c r="O134" s="62"/>
      <c r="P134" s="63"/>
      <c r="Q134" s="43"/>
    </row>
    <row r="135" spans="1:17" ht="11.1" customHeight="1">
      <c r="A135" s="37"/>
      <c r="B135" s="12"/>
      <c r="C135" s="12"/>
      <c r="D135" s="12"/>
      <c r="E135" s="12"/>
      <c r="F135" s="12"/>
      <c r="G135" s="12"/>
      <c r="H135" s="13"/>
      <c r="I135" s="5"/>
      <c r="J135" s="59"/>
      <c r="K135" s="18"/>
      <c r="L135" s="21"/>
      <c r="M135" s="95"/>
      <c r="N135" s="96"/>
      <c r="O135" s="55"/>
      <c r="P135" s="56"/>
      <c r="Q135" s="44"/>
    </row>
    <row r="136" spans="1:17" ht="11.1" customHeight="1">
      <c r="A136" s="35"/>
      <c r="B136" s="8"/>
      <c r="C136" s="8"/>
      <c r="D136" s="8"/>
      <c r="E136" s="8"/>
      <c r="F136" s="8"/>
      <c r="G136" s="8"/>
      <c r="H136" s="10"/>
      <c r="J136" s="57"/>
      <c r="K136" s="17"/>
      <c r="L136" s="20"/>
      <c r="M136" s="91"/>
      <c r="N136" s="92"/>
      <c r="O136" s="60"/>
      <c r="P136" s="61"/>
      <c r="Q136" s="43"/>
    </row>
    <row r="137" spans="1:17" ht="11.1" customHeight="1">
      <c r="A137" s="35"/>
      <c r="B137" s="8"/>
      <c r="C137" s="8"/>
      <c r="D137" s="8"/>
      <c r="E137" s="8"/>
      <c r="F137" s="8"/>
      <c r="G137" s="8"/>
      <c r="H137" s="10"/>
      <c r="J137" s="58"/>
      <c r="K137" s="17"/>
      <c r="L137" s="20"/>
      <c r="M137" s="93"/>
      <c r="N137" s="94"/>
      <c r="O137" s="62"/>
      <c r="P137" s="63"/>
      <c r="Q137" s="43"/>
    </row>
    <row r="138" spans="1:17" ht="11.1" customHeight="1">
      <c r="A138" s="37"/>
      <c r="B138" s="12"/>
      <c r="C138" s="12"/>
      <c r="D138" s="12"/>
      <c r="E138" s="12"/>
      <c r="F138" s="12"/>
      <c r="G138" s="12"/>
      <c r="H138" s="13"/>
      <c r="I138" s="5"/>
      <c r="J138" s="59"/>
      <c r="K138" s="18"/>
      <c r="L138" s="21"/>
      <c r="M138" s="95"/>
      <c r="N138" s="96"/>
      <c r="O138" s="55"/>
      <c r="P138" s="56"/>
      <c r="Q138" s="44"/>
    </row>
    <row r="139" spans="1:17" ht="11.1" customHeight="1">
      <c r="A139" s="35"/>
      <c r="B139" s="8"/>
      <c r="C139" s="8"/>
      <c r="D139" s="8"/>
      <c r="E139" s="8"/>
      <c r="F139" s="8"/>
      <c r="G139" s="8" t="s">
        <v>25</v>
      </c>
      <c r="H139" s="10"/>
      <c r="J139" s="57"/>
      <c r="K139" s="17"/>
      <c r="L139" s="20"/>
      <c r="M139" s="91"/>
      <c r="N139" s="92"/>
      <c r="O139" s="60"/>
      <c r="P139" s="61"/>
      <c r="Q139" s="43"/>
    </row>
    <row r="140" spans="1:17" ht="11.1" customHeight="1">
      <c r="A140" s="35"/>
      <c r="B140" s="8"/>
      <c r="C140" s="8"/>
      <c r="D140" s="8"/>
      <c r="E140" s="8"/>
      <c r="F140" s="8"/>
      <c r="G140" s="8"/>
      <c r="H140" s="10"/>
      <c r="J140" s="58"/>
      <c r="K140" s="17"/>
      <c r="L140" s="20"/>
      <c r="M140" s="93"/>
      <c r="N140" s="94"/>
      <c r="O140" s="62"/>
      <c r="P140" s="63"/>
      <c r="Q140" s="43"/>
    </row>
    <row r="141" spans="1:17" ht="11.1" customHeight="1">
      <c r="A141" s="37"/>
      <c r="B141" s="12"/>
      <c r="C141" s="12"/>
      <c r="D141" s="12"/>
      <c r="E141" s="12"/>
      <c r="F141" s="12"/>
      <c r="G141" s="12"/>
      <c r="H141" s="13"/>
      <c r="I141" s="5"/>
      <c r="J141" s="59"/>
      <c r="K141" s="18"/>
      <c r="L141" s="21"/>
      <c r="M141" s="95"/>
      <c r="N141" s="96"/>
      <c r="O141" s="55">
        <f>SUM(O103:P138)</f>
        <v>0</v>
      </c>
      <c r="P141" s="56"/>
      <c r="Q141" s="44"/>
    </row>
    <row r="142" spans="1:17" ht="11.1" customHeight="1">
      <c r="A142" s="35"/>
      <c r="B142" s="8"/>
      <c r="C142" s="8"/>
      <c r="D142" s="8"/>
      <c r="E142" s="8"/>
      <c r="F142" s="8"/>
      <c r="G142" s="8" t="s">
        <v>9</v>
      </c>
      <c r="H142" s="10"/>
      <c r="J142" s="57"/>
      <c r="K142" s="17"/>
      <c r="L142" s="20"/>
      <c r="M142" s="91"/>
      <c r="N142" s="92"/>
      <c r="O142" s="60"/>
      <c r="P142" s="61"/>
      <c r="Q142" s="43"/>
    </row>
    <row r="143" spans="1:17" ht="11.1" customHeight="1">
      <c r="A143" s="35"/>
      <c r="B143" s="8"/>
      <c r="C143" s="8"/>
      <c r="D143" s="8"/>
      <c r="E143" s="8"/>
      <c r="F143" s="8"/>
      <c r="G143" s="8"/>
      <c r="H143" s="10"/>
      <c r="J143" s="58"/>
      <c r="K143" s="17"/>
      <c r="L143" s="20"/>
      <c r="M143" s="93"/>
      <c r="N143" s="94"/>
      <c r="O143" s="62"/>
      <c r="P143" s="63"/>
      <c r="Q143" s="43"/>
    </row>
    <row r="144" spans="1:17" ht="11.1" customHeight="1">
      <c r="A144" s="37"/>
      <c r="B144" s="12"/>
      <c r="C144" s="12"/>
      <c r="D144" s="12"/>
      <c r="E144" s="12"/>
      <c r="F144" s="12"/>
      <c r="G144" s="12"/>
      <c r="H144" s="13"/>
      <c r="I144" s="5"/>
      <c r="J144" s="59"/>
      <c r="K144" s="18"/>
      <c r="L144" s="21"/>
      <c r="M144" s="95"/>
      <c r="N144" s="96"/>
      <c r="O144" s="55">
        <f>O141</f>
        <v>0</v>
      </c>
      <c r="P144" s="56"/>
      <c r="Q144" s="44" t="s">
        <v>135</v>
      </c>
    </row>
    <row r="145" spans="1:17" ht="11.1" customHeight="1">
      <c r="I145" s="98">
        <f>I97+1</f>
        <v>4</v>
      </c>
      <c r="J145" s="98"/>
      <c r="K145" s="98"/>
      <c r="L145" s="98"/>
      <c r="M145" s="98"/>
      <c r="N145" s="98"/>
    </row>
    <row r="146" spans="1:17" ht="11.1" customHeight="1">
      <c r="I146" s="98"/>
      <c r="J146" s="98"/>
      <c r="K146" s="98"/>
      <c r="L146" s="98"/>
      <c r="M146" s="98"/>
      <c r="N146" s="98"/>
    </row>
    <row r="148" spans="1:17" ht="14.45" customHeight="1">
      <c r="A148" s="99" t="s">
        <v>0</v>
      </c>
      <c r="B148" s="100"/>
      <c r="C148" s="100"/>
      <c r="D148" s="100"/>
      <c r="E148" s="100"/>
      <c r="F148" s="100"/>
      <c r="G148" s="101"/>
      <c r="H148" s="102" t="str">
        <f>工事名</f>
        <v>令和７年度横山ダム維持補修工事(仮称)</v>
      </c>
      <c r="I148" s="103"/>
      <c r="J148" s="103"/>
      <c r="K148" s="103"/>
      <c r="L148" s="31"/>
      <c r="M148" s="31"/>
      <c r="N148" s="76" t="s">
        <v>6</v>
      </c>
      <c r="O148" s="77"/>
      <c r="P148" s="78" t="str">
        <f>P100</f>
        <v>道路維持・修繕</v>
      </c>
      <c r="Q148" s="79"/>
    </row>
    <row r="149" spans="1:17" ht="14.45" customHeight="1">
      <c r="A149" s="32"/>
      <c r="H149" s="84"/>
      <c r="I149" s="97"/>
      <c r="J149" s="97"/>
      <c r="K149" s="97"/>
      <c r="N149" s="82" t="s">
        <v>5</v>
      </c>
      <c r="O149" s="83"/>
      <c r="P149" s="78" t="str">
        <f>P101</f>
        <v>橋梁保全工事</v>
      </c>
      <c r="Q149" s="79"/>
    </row>
    <row r="150" spans="1:17" ht="14.45" customHeight="1">
      <c r="A150" s="86" t="s">
        <v>1</v>
      </c>
      <c r="B150" s="87"/>
      <c r="C150" s="86"/>
      <c r="D150" s="86"/>
      <c r="E150" s="86"/>
      <c r="F150" s="86"/>
      <c r="G150" s="86"/>
      <c r="H150" s="88"/>
      <c r="I150" s="88" t="s">
        <v>2</v>
      </c>
      <c r="J150" s="87"/>
      <c r="K150" s="2" t="s">
        <v>3</v>
      </c>
      <c r="L150" s="3" t="s">
        <v>8</v>
      </c>
      <c r="M150" s="89" t="s">
        <v>9</v>
      </c>
      <c r="N150" s="89"/>
      <c r="O150" s="90" t="s">
        <v>10</v>
      </c>
      <c r="P150" s="90"/>
      <c r="Q150" s="34" t="s">
        <v>4</v>
      </c>
    </row>
    <row r="151" spans="1:17" ht="11.1" customHeight="1">
      <c r="A151" s="35"/>
      <c r="B151" s="8" t="s">
        <v>137</v>
      </c>
      <c r="C151" s="8"/>
      <c r="D151" s="8"/>
      <c r="E151" s="8"/>
      <c r="F151" s="8"/>
      <c r="G151" s="8"/>
      <c r="H151" s="10"/>
      <c r="J151" s="57"/>
      <c r="K151" s="16"/>
      <c r="L151" s="20"/>
      <c r="M151" s="60"/>
      <c r="N151" s="61"/>
      <c r="O151" s="60"/>
      <c r="P151" s="61"/>
      <c r="Q151" s="43"/>
    </row>
    <row r="152" spans="1:17" ht="11.1" customHeight="1">
      <c r="A152" s="35"/>
      <c r="B152" s="8"/>
      <c r="C152" s="8"/>
      <c r="D152" s="8"/>
      <c r="E152" s="8"/>
      <c r="F152" s="8"/>
      <c r="G152" s="8"/>
      <c r="H152" s="10"/>
      <c r="J152" s="58"/>
      <c r="K152" s="16"/>
      <c r="L152" s="20"/>
      <c r="M152" s="62"/>
      <c r="N152" s="63"/>
      <c r="O152" s="62"/>
      <c r="P152" s="63"/>
      <c r="Q152" s="43"/>
    </row>
    <row r="153" spans="1:17" ht="11.1" customHeight="1">
      <c r="A153" s="37"/>
      <c r="B153" s="12"/>
      <c r="C153" s="12"/>
      <c r="D153" s="12"/>
      <c r="E153" s="12"/>
      <c r="F153" s="12"/>
      <c r="G153" s="12"/>
      <c r="H153" s="13"/>
      <c r="I153" s="5"/>
      <c r="J153" s="59"/>
      <c r="K153" s="14" t="s">
        <v>128</v>
      </c>
      <c r="L153" s="21">
        <v>1</v>
      </c>
      <c r="M153" s="55">
        <f>二次単価表!O336</f>
        <v>0</v>
      </c>
      <c r="N153" s="56"/>
      <c r="O153" s="55">
        <f>L153*M153</f>
        <v>0</v>
      </c>
      <c r="P153" s="56"/>
      <c r="Q153" s="44" t="s">
        <v>175</v>
      </c>
    </row>
    <row r="154" spans="1:17" ht="11.1" customHeight="1">
      <c r="A154" s="35"/>
      <c r="B154" s="8"/>
      <c r="C154" s="8"/>
      <c r="D154" s="8"/>
      <c r="E154" s="8"/>
      <c r="F154" s="8"/>
      <c r="G154" s="8"/>
      <c r="H154" s="10"/>
      <c r="J154" s="57"/>
      <c r="K154" s="16"/>
      <c r="L154" s="20"/>
      <c r="M154" s="60"/>
      <c r="N154" s="61"/>
      <c r="O154" s="60"/>
      <c r="P154" s="61"/>
      <c r="Q154" s="43"/>
    </row>
    <row r="155" spans="1:17" ht="11.1" customHeight="1">
      <c r="A155" s="35"/>
      <c r="B155" s="8"/>
      <c r="C155" s="8"/>
      <c r="D155" s="8"/>
      <c r="E155" s="8"/>
      <c r="F155" s="8"/>
      <c r="G155" s="8"/>
      <c r="H155" s="10"/>
      <c r="J155" s="58"/>
      <c r="K155" s="16"/>
      <c r="L155" s="20"/>
      <c r="M155" s="62"/>
      <c r="N155" s="63"/>
      <c r="O155" s="62"/>
      <c r="P155" s="63"/>
      <c r="Q155" s="43"/>
    </row>
    <row r="156" spans="1:17" ht="11.1" customHeight="1">
      <c r="A156" s="37"/>
      <c r="B156" s="12"/>
      <c r="C156" s="12"/>
      <c r="D156" s="12"/>
      <c r="E156" s="12"/>
      <c r="F156" s="12"/>
      <c r="G156" s="12"/>
      <c r="H156" s="13"/>
      <c r="I156" s="5"/>
      <c r="J156" s="59"/>
      <c r="K156" s="14"/>
      <c r="L156" s="21"/>
      <c r="M156" s="55"/>
      <c r="N156" s="56"/>
      <c r="O156" s="55"/>
      <c r="P156" s="56"/>
      <c r="Q156" s="44"/>
    </row>
    <row r="157" spans="1:17" ht="11.1" customHeight="1">
      <c r="A157" s="35"/>
      <c r="B157" s="8"/>
      <c r="C157" s="8"/>
      <c r="D157" s="8"/>
      <c r="E157" s="8"/>
      <c r="F157" s="8"/>
      <c r="G157" s="8"/>
      <c r="H157" s="10"/>
      <c r="J157" s="57"/>
      <c r="K157" s="16"/>
      <c r="L157" s="20"/>
      <c r="M157" s="91"/>
      <c r="N157" s="92"/>
      <c r="O157" s="60"/>
      <c r="P157" s="61"/>
      <c r="Q157" s="43"/>
    </row>
    <row r="158" spans="1:17" ht="11.1" customHeight="1">
      <c r="A158" s="35"/>
      <c r="B158" s="8"/>
      <c r="C158" s="8"/>
      <c r="D158" s="8"/>
      <c r="E158" s="8"/>
      <c r="F158" s="8"/>
      <c r="G158" s="8"/>
      <c r="H158" s="10"/>
      <c r="J158" s="58"/>
      <c r="K158" s="16"/>
      <c r="L158" s="20"/>
      <c r="M158" s="93"/>
      <c r="N158" s="94"/>
      <c r="O158" s="62"/>
      <c r="P158" s="63"/>
      <c r="Q158" s="43"/>
    </row>
    <row r="159" spans="1:17" ht="11.1" customHeight="1">
      <c r="A159" s="37"/>
      <c r="B159" s="12"/>
      <c r="C159" s="12"/>
      <c r="D159" s="12"/>
      <c r="E159" s="12"/>
      <c r="F159" s="12"/>
      <c r="G159" s="12"/>
      <c r="H159" s="13"/>
      <c r="I159" s="5"/>
      <c r="J159" s="59"/>
      <c r="K159" s="14"/>
      <c r="L159" s="21"/>
      <c r="M159" s="95"/>
      <c r="N159" s="96"/>
      <c r="O159" s="55"/>
      <c r="P159" s="56"/>
      <c r="Q159" s="44"/>
    </row>
    <row r="160" spans="1:17" ht="11.1" customHeight="1">
      <c r="A160" s="35"/>
      <c r="B160" s="8"/>
      <c r="C160" s="8"/>
      <c r="D160" s="8"/>
      <c r="E160" s="8"/>
      <c r="F160" s="8"/>
      <c r="G160" s="8"/>
      <c r="H160" s="10"/>
      <c r="J160" s="57"/>
      <c r="K160" s="16"/>
      <c r="L160" s="20"/>
      <c r="M160" s="60"/>
      <c r="N160" s="61"/>
      <c r="O160" s="60"/>
      <c r="P160" s="61"/>
      <c r="Q160" s="43"/>
    </row>
    <row r="161" spans="1:17" ht="11.1" customHeight="1">
      <c r="A161" s="35"/>
      <c r="B161" s="8"/>
      <c r="C161" s="8"/>
      <c r="D161" s="8"/>
      <c r="E161" s="8"/>
      <c r="F161" s="8"/>
      <c r="G161" s="8"/>
      <c r="H161" s="10"/>
      <c r="J161" s="58"/>
      <c r="K161" s="16"/>
      <c r="L161" s="20"/>
      <c r="M161" s="62"/>
      <c r="N161" s="63"/>
      <c r="O161" s="62"/>
      <c r="P161" s="63"/>
      <c r="Q161" s="43"/>
    </row>
    <row r="162" spans="1:17" ht="11.1" customHeight="1">
      <c r="A162" s="37"/>
      <c r="B162" s="12"/>
      <c r="C162" s="12"/>
      <c r="D162" s="12"/>
      <c r="E162" s="12"/>
      <c r="F162" s="12"/>
      <c r="G162" s="12"/>
      <c r="H162" s="13"/>
      <c r="I162" s="5"/>
      <c r="J162" s="59"/>
      <c r="K162" s="14"/>
      <c r="L162" s="21"/>
      <c r="M162" s="55"/>
      <c r="N162" s="56"/>
      <c r="O162" s="55"/>
      <c r="P162" s="56"/>
      <c r="Q162" s="44"/>
    </row>
    <row r="163" spans="1:17" ht="11.1" customHeight="1">
      <c r="A163" s="35"/>
      <c r="B163" s="8"/>
      <c r="C163" s="8"/>
      <c r="D163" s="8"/>
      <c r="E163" s="8"/>
      <c r="F163" s="8"/>
      <c r="G163" s="8"/>
      <c r="H163" s="10"/>
      <c r="J163" s="57"/>
      <c r="K163" s="16"/>
      <c r="L163" s="20"/>
      <c r="M163" s="60"/>
      <c r="N163" s="61"/>
      <c r="O163" s="60"/>
      <c r="P163" s="61"/>
      <c r="Q163" s="43"/>
    </row>
    <row r="164" spans="1:17" ht="11.1" customHeight="1">
      <c r="A164" s="35"/>
      <c r="B164" s="8"/>
      <c r="C164" s="8"/>
      <c r="D164" s="8"/>
      <c r="E164" s="8"/>
      <c r="F164" s="8"/>
      <c r="G164" s="8"/>
      <c r="H164" s="10"/>
      <c r="J164" s="58"/>
      <c r="K164" s="16"/>
      <c r="L164" s="20"/>
      <c r="M164" s="62"/>
      <c r="N164" s="63"/>
      <c r="O164" s="62"/>
      <c r="P164" s="63"/>
      <c r="Q164" s="43"/>
    </row>
    <row r="165" spans="1:17" ht="11.1" customHeight="1">
      <c r="A165" s="37"/>
      <c r="B165" s="12"/>
      <c r="C165" s="12"/>
      <c r="D165" s="12"/>
      <c r="E165" s="12"/>
      <c r="F165" s="12"/>
      <c r="G165" s="12"/>
      <c r="H165" s="13"/>
      <c r="I165" s="5"/>
      <c r="J165" s="59"/>
      <c r="K165" s="14"/>
      <c r="L165" s="21"/>
      <c r="M165" s="55"/>
      <c r="N165" s="56"/>
      <c r="O165" s="55"/>
      <c r="P165" s="56"/>
      <c r="Q165" s="44"/>
    </row>
    <row r="166" spans="1:17" ht="11.1" customHeight="1">
      <c r="A166" s="35"/>
      <c r="B166" s="8"/>
      <c r="C166" s="8"/>
      <c r="D166" s="8"/>
      <c r="E166" s="8"/>
      <c r="F166" s="8"/>
      <c r="G166" s="8"/>
      <c r="H166" s="10"/>
      <c r="J166" s="57"/>
      <c r="K166" s="16"/>
      <c r="L166" s="20"/>
      <c r="M166" s="60"/>
      <c r="N166" s="61"/>
      <c r="O166" s="60"/>
      <c r="P166" s="61"/>
      <c r="Q166" s="43"/>
    </row>
    <row r="167" spans="1:17" ht="11.1" customHeight="1">
      <c r="A167" s="35"/>
      <c r="B167" s="8"/>
      <c r="C167" s="8"/>
      <c r="D167" s="8"/>
      <c r="E167" s="8"/>
      <c r="F167" s="8"/>
      <c r="G167" s="8"/>
      <c r="H167" s="10"/>
      <c r="J167" s="58"/>
      <c r="K167" s="16"/>
      <c r="L167" s="20"/>
      <c r="M167" s="62"/>
      <c r="N167" s="63"/>
      <c r="O167" s="62"/>
      <c r="P167" s="63"/>
      <c r="Q167" s="43"/>
    </row>
    <row r="168" spans="1:17" ht="11.1" customHeight="1">
      <c r="A168" s="37"/>
      <c r="B168" s="12"/>
      <c r="C168" s="12"/>
      <c r="D168" s="12"/>
      <c r="E168" s="12"/>
      <c r="F168" s="12"/>
      <c r="G168" s="12"/>
      <c r="H168" s="13"/>
      <c r="I168" s="5"/>
      <c r="J168" s="59"/>
      <c r="K168" s="14"/>
      <c r="L168" s="21"/>
      <c r="M168" s="55"/>
      <c r="N168" s="56"/>
      <c r="O168" s="55"/>
      <c r="P168" s="56"/>
      <c r="Q168" s="44"/>
    </row>
    <row r="169" spans="1:17" ht="11.1" customHeight="1">
      <c r="A169" s="35"/>
      <c r="B169" s="8"/>
      <c r="C169" s="8"/>
      <c r="D169" s="8"/>
      <c r="E169" s="8"/>
      <c r="F169" s="8"/>
      <c r="G169" s="8"/>
      <c r="H169" s="10"/>
      <c r="J169" s="57"/>
      <c r="K169" s="17"/>
      <c r="L169" s="19"/>
      <c r="M169" s="60"/>
      <c r="N169" s="61"/>
      <c r="O169" s="60"/>
      <c r="P169" s="61"/>
      <c r="Q169" s="43"/>
    </row>
    <row r="170" spans="1:17" ht="11.1" customHeight="1">
      <c r="A170" s="35"/>
      <c r="B170" s="8"/>
      <c r="C170" s="8"/>
      <c r="D170" s="8"/>
      <c r="E170" s="8"/>
      <c r="F170" s="8"/>
      <c r="G170" s="8"/>
      <c r="H170" s="10"/>
      <c r="J170" s="58"/>
      <c r="K170" s="17"/>
      <c r="L170" s="20"/>
      <c r="M170" s="62"/>
      <c r="N170" s="63"/>
      <c r="O170" s="62"/>
      <c r="P170" s="63"/>
      <c r="Q170" s="43"/>
    </row>
    <row r="171" spans="1:17" ht="11.1" customHeight="1">
      <c r="A171" s="37"/>
      <c r="B171" s="12"/>
      <c r="C171" s="12"/>
      <c r="D171" s="12"/>
      <c r="E171" s="12"/>
      <c r="F171" s="12"/>
      <c r="G171" s="12"/>
      <c r="H171" s="13"/>
      <c r="I171" s="5"/>
      <c r="J171" s="59"/>
      <c r="K171" s="18"/>
      <c r="L171" s="21"/>
      <c r="M171" s="55"/>
      <c r="N171" s="56"/>
      <c r="O171" s="55"/>
      <c r="P171" s="56"/>
      <c r="Q171" s="44"/>
    </row>
    <row r="172" spans="1:17" ht="11.1" customHeight="1">
      <c r="A172" s="35"/>
      <c r="B172" s="8"/>
      <c r="C172" s="8"/>
      <c r="D172" s="8"/>
      <c r="E172" s="8"/>
      <c r="F172" s="8"/>
      <c r="G172" s="8"/>
      <c r="H172" s="10"/>
      <c r="J172" s="57"/>
      <c r="K172" s="17"/>
      <c r="L172" s="20"/>
      <c r="M172" s="60"/>
      <c r="N172" s="61"/>
      <c r="O172" s="60"/>
      <c r="P172" s="61"/>
      <c r="Q172" s="43"/>
    </row>
    <row r="173" spans="1:17" ht="11.1" customHeight="1">
      <c r="A173" s="35"/>
      <c r="B173" s="8"/>
      <c r="C173" s="8"/>
      <c r="D173" s="8"/>
      <c r="E173" s="8"/>
      <c r="F173" s="8"/>
      <c r="G173" s="8"/>
      <c r="H173" s="10"/>
      <c r="J173" s="58"/>
      <c r="K173" s="17"/>
      <c r="L173" s="20"/>
      <c r="M173" s="62"/>
      <c r="N173" s="63"/>
      <c r="O173" s="62"/>
      <c r="P173" s="63"/>
      <c r="Q173" s="43"/>
    </row>
    <row r="174" spans="1:17" ht="11.1" customHeight="1">
      <c r="A174" s="37"/>
      <c r="B174" s="12"/>
      <c r="C174" s="12"/>
      <c r="D174" s="12"/>
      <c r="E174" s="12"/>
      <c r="F174" s="12"/>
      <c r="G174" s="12"/>
      <c r="H174" s="13"/>
      <c r="I174" s="5"/>
      <c r="J174" s="59"/>
      <c r="K174" s="18"/>
      <c r="L174" s="21"/>
      <c r="M174" s="55"/>
      <c r="N174" s="56"/>
      <c r="O174" s="55"/>
      <c r="P174" s="56"/>
      <c r="Q174" s="44"/>
    </row>
    <row r="175" spans="1:17" ht="11.1" customHeight="1">
      <c r="A175" s="35"/>
      <c r="B175" s="8"/>
      <c r="C175" s="8"/>
      <c r="D175" s="8"/>
      <c r="E175" s="8"/>
      <c r="F175" s="8"/>
      <c r="G175" s="8"/>
      <c r="H175" s="10"/>
      <c r="J175" s="57"/>
      <c r="K175" s="17"/>
      <c r="L175" s="20"/>
      <c r="M175" s="60"/>
      <c r="N175" s="61"/>
      <c r="O175" s="60"/>
      <c r="P175" s="61"/>
      <c r="Q175" s="43"/>
    </row>
    <row r="176" spans="1:17" ht="11.1" customHeight="1">
      <c r="A176" s="35"/>
      <c r="B176" s="8"/>
      <c r="C176" s="8"/>
      <c r="D176" s="8"/>
      <c r="E176" s="8"/>
      <c r="F176" s="8"/>
      <c r="G176" s="8"/>
      <c r="H176" s="10"/>
      <c r="J176" s="58"/>
      <c r="K176" s="17"/>
      <c r="L176" s="20"/>
      <c r="M176" s="62"/>
      <c r="N176" s="63"/>
      <c r="O176" s="62"/>
      <c r="P176" s="63"/>
      <c r="Q176" s="43"/>
    </row>
    <row r="177" spans="1:17" ht="11.1" customHeight="1">
      <c r="A177" s="37"/>
      <c r="B177" s="12"/>
      <c r="C177" s="12"/>
      <c r="D177" s="12"/>
      <c r="E177" s="12"/>
      <c r="F177" s="12"/>
      <c r="G177" s="12"/>
      <c r="H177" s="13"/>
      <c r="I177" s="5"/>
      <c r="J177" s="59"/>
      <c r="K177" s="18"/>
      <c r="L177" s="21"/>
      <c r="M177" s="55"/>
      <c r="N177" s="56"/>
      <c r="O177" s="55"/>
      <c r="P177" s="56"/>
      <c r="Q177" s="44"/>
    </row>
    <row r="178" spans="1:17" ht="11.1" customHeight="1">
      <c r="A178" s="35"/>
      <c r="B178" s="8"/>
      <c r="C178" s="8"/>
      <c r="D178" s="8"/>
      <c r="E178" s="8"/>
      <c r="F178" s="8"/>
      <c r="G178" s="8"/>
      <c r="H178" s="10"/>
      <c r="J178" s="57"/>
      <c r="K178" s="17"/>
      <c r="L178" s="20"/>
      <c r="M178" s="91"/>
      <c r="N178" s="92"/>
      <c r="O178" s="60"/>
      <c r="P178" s="61"/>
      <c r="Q178" s="43"/>
    </row>
    <row r="179" spans="1:17" ht="11.1" customHeight="1">
      <c r="A179" s="35"/>
      <c r="B179" s="8"/>
      <c r="C179" s="8"/>
      <c r="D179" s="8"/>
      <c r="E179" s="8"/>
      <c r="F179" s="8"/>
      <c r="G179" s="8"/>
      <c r="H179" s="10"/>
      <c r="J179" s="58"/>
      <c r="K179" s="17"/>
      <c r="L179" s="20"/>
      <c r="M179" s="93"/>
      <c r="N179" s="94"/>
      <c r="O179" s="62"/>
      <c r="P179" s="63"/>
      <c r="Q179" s="43"/>
    </row>
    <row r="180" spans="1:17" ht="11.1" customHeight="1">
      <c r="A180" s="37"/>
      <c r="B180" s="12"/>
      <c r="C180" s="12"/>
      <c r="D180" s="12"/>
      <c r="E180" s="12"/>
      <c r="F180" s="12"/>
      <c r="G180" s="12"/>
      <c r="H180" s="13"/>
      <c r="I180" s="5"/>
      <c r="J180" s="59"/>
      <c r="K180" s="18"/>
      <c r="L180" s="21"/>
      <c r="M180" s="95"/>
      <c r="N180" s="96"/>
      <c r="O180" s="55"/>
      <c r="P180" s="56"/>
      <c r="Q180" s="45"/>
    </row>
    <row r="181" spans="1:17" ht="11.1" customHeight="1">
      <c r="A181" s="35"/>
      <c r="B181" s="8"/>
      <c r="C181" s="8"/>
      <c r="D181" s="8"/>
      <c r="E181" s="8"/>
      <c r="F181" s="8"/>
      <c r="G181" s="8"/>
      <c r="H181" s="10"/>
      <c r="J181" s="57"/>
      <c r="K181" s="17"/>
      <c r="L181" s="20"/>
      <c r="M181" s="91"/>
      <c r="N181" s="92"/>
      <c r="O181" s="60"/>
      <c r="P181" s="61"/>
      <c r="Q181" s="43"/>
    </row>
    <row r="182" spans="1:17" ht="11.1" customHeight="1">
      <c r="A182" s="35"/>
      <c r="B182" s="8"/>
      <c r="C182" s="8"/>
      <c r="D182" s="8"/>
      <c r="E182" s="8"/>
      <c r="F182" s="8"/>
      <c r="G182" s="8"/>
      <c r="H182" s="10"/>
      <c r="J182" s="58"/>
      <c r="K182" s="17"/>
      <c r="L182" s="20"/>
      <c r="M182" s="93"/>
      <c r="N182" s="94"/>
      <c r="O182" s="62"/>
      <c r="P182" s="63"/>
      <c r="Q182" s="43"/>
    </row>
    <row r="183" spans="1:17" ht="11.1" customHeight="1">
      <c r="A183" s="37"/>
      <c r="B183" s="12"/>
      <c r="C183" s="12"/>
      <c r="D183" s="12"/>
      <c r="E183" s="12"/>
      <c r="F183" s="12"/>
      <c r="G183" s="12"/>
      <c r="H183" s="13"/>
      <c r="I183" s="5"/>
      <c r="J183" s="59"/>
      <c r="K183" s="18"/>
      <c r="L183" s="21"/>
      <c r="M183" s="95"/>
      <c r="N183" s="96"/>
      <c r="O183" s="55"/>
      <c r="P183" s="56"/>
      <c r="Q183" s="44"/>
    </row>
    <row r="184" spans="1:17" ht="11.1" customHeight="1">
      <c r="A184" s="35"/>
      <c r="B184" s="8"/>
      <c r="C184" s="8"/>
      <c r="D184" s="8"/>
      <c r="E184" s="8"/>
      <c r="F184" s="8"/>
      <c r="G184" s="8"/>
      <c r="H184" s="10"/>
      <c r="J184" s="57"/>
      <c r="K184" s="17"/>
      <c r="L184" s="20"/>
      <c r="M184" s="91"/>
      <c r="N184" s="92"/>
      <c r="O184" s="60"/>
      <c r="P184" s="61"/>
      <c r="Q184" s="43"/>
    </row>
    <row r="185" spans="1:17" ht="11.1" customHeight="1">
      <c r="A185" s="35"/>
      <c r="B185" s="8"/>
      <c r="C185" s="8"/>
      <c r="D185" s="8"/>
      <c r="E185" s="8"/>
      <c r="F185" s="8"/>
      <c r="G185" s="8"/>
      <c r="H185" s="10"/>
      <c r="J185" s="58"/>
      <c r="K185" s="17"/>
      <c r="L185" s="20"/>
      <c r="M185" s="93"/>
      <c r="N185" s="94"/>
      <c r="O185" s="62"/>
      <c r="P185" s="63"/>
      <c r="Q185" s="43"/>
    </row>
    <row r="186" spans="1:17" ht="11.1" customHeight="1">
      <c r="A186" s="37"/>
      <c r="B186" s="12"/>
      <c r="C186" s="12"/>
      <c r="D186" s="12"/>
      <c r="E186" s="12"/>
      <c r="F186" s="12"/>
      <c r="G186" s="12"/>
      <c r="H186" s="13"/>
      <c r="I186" s="5"/>
      <c r="J186" s="59"/>
      <c r="K186" s="18"/>
      <c r="L186" s="21"/>
      <c r="M186" s="95"/>
      <c r="N186" s="96"/>
      <c r="O186" s="55"/>
      <c r="P186" s="56"/>
      <c r="Q186" s="44"/>
    </row>
    <row r="187" spans="1:17" ht="11.1" customHeight="1">
      <c r="A187" s="35"/>
      <c r="B187" s="8"/>
      <c r="C187" s="8"/>
      <c r="D187" s="8"/>
      <c r="E187" s="8"/>
      <c r="F187" s="8"/>
      <c r="G187" s="8" t="s">
        <v>25</v>
      </c>
      <c r="H187" s="10"/>
      <c r="J187" s="57"/>
      <c r="K187" s="17"/>
      <c r="L187" s="20"/>
      <c r="M187" s="91"/>
      <c r="N187" s="92"/>
      <c r="O187" s="60"/>
      <c r="P187" s="61"/>
      <c r="Q187" s="43"/>
    </row>
    <row r="188" spans="1:17" ht="11.1" customHeight="1">
      <c r="A188" s="35"/>
      <c r="B188" s="8"/>
      <c r="C188" s="8"/>
      <c r="D188" s="8"/>
      <c r="E188" s="8"/>
      <c r="F188" s="8"/>
      <c r="G188" s="8"/>
      <c r="H188" s="10"/>
      <c r="J188" s="58"/>
      <c r="K188" s="17"/>
      <c r="L188" s="20"/>
      <c r="M188" s="93"/>
      <c r="N188" s="94"/>
      <c r="O188" s="62"/>
      <c r="P188" s="63"/>
      <c r="Q188" s="43"/>
    </row>
    <row r="189" spans="1:17" ht="11.1" customHeight="1">
      <c r="A189" s="37"/>
      <c r="B189" s="12"/>
      <c r="C189" s="12"/>
      <c r="D189" s="12"/>
      <c r="E189" s="12"/>
      <c r="F189" s="12"/>
      <c r="G189" s="12"/>
      <c r="H189" s="13"/>
      <c r="I189" s="5"/>
      <c r="J189" s="59"/>
      <c r="K189" s="18"/>
      <c r="L189" s="21"/>
      <c r="M189" s="95"/>
      <c r="N189" s="96"/>
      <c r="O189" s="55">
        <f>SUM(O151:P186)</f>
        <v>0</v>
      </c>
      <c r="P189" s="56"/>
      <c r="Q189" s="44"/>
    </row>
    <row r="190" spans="1:17" ht="11.1" customHeight="1">
      <c r="A190" s="35"/>
      <c r="B190" s="8"/>
      <c r="C190" s="8"/>
      <c r="D190" s="8"/>
      <c r="E190" s="8"/>
      <c r="F190" s="8"/>
      <c r="G190" s="8" t="s">
        <v>9</v>
      </c>
      <c r="H190" s="10"/>
      <c r="J190" s="57"/>
      <c r="K190" s="17"/>
      <c r="L190" s="20"/>
      <c r="M190" s="91"/>
      <c r="N190" s="92"/>
      <c r="O190" s="60"/>
      <c r="P190" s="61"/>
      <c r="Q190" s="43"/>
    </row>
    <row r="191" spans="1:17" ht="11.1" customHeight="1">
      <c r="A191" s="35"/>
      <c r="B191" s="8"/>
      <c r="C191" s="8"/>
      <c r="D191" s="8"/>
      <c r="E191" s="8"/>
      <c r="F191" s="8"/>
      <c r="G191" s="8"/>
      <c r="H191" s="10"/>
      <c r="J191" s="58"/>
      <c r="K191" s="17"/>
      <c r="L191" s="20"/>
      <c r="M191" s="93"/>
      <c r="N191" s="94"/>
      <c r="O191" s="62"/>
      <c r="P191" s="63"/>
      <c r="Q191" s="43"/>
    </row>
    <row r="192" spans="1:17" ht="11.1" customHeight="1">
      <c r="A192" s="37"/>
      <c r="B192" s="12"/>
      <c r="C192" s="12"/>
      <c r="D192" s="12"/>
      <c r="E192" s="12"/>
      <c r="F192" s="12"/>
      <c r="G192" s="12"/>
      <c r="H192" s="13"/>
      <c r="I192" s="5"/>
      <c r="J192" s="59"/>
      <c r="K192" s="18"/>
      <c r="L192" s="21"/>
      <c r="M192" s="95"/>
      <c r="N192" s="96"/>
      <c r="O192" s="55">
        <f>O189</f>
        <v>0</v>
      </c>
      <c r="P192" s="56"/>
      <c r="Q192" s="44" t="s">
        <v>135</v>
      </c>
    </row>
    <row r="193" spans="1:17" ht="11.1" customHeight="1">
      <c r="I193" s="98">
        <f>I145+1</f>
        <v>5</v>
      </c>
      <c r="J193" s="98"/>
      <c r="K193" s="98"/>
      <c r="L193" s="98"/>
      <c r="M193" s="98"/>
      <c r="N193" s="98"/>
    </row>
    <row r="194" spans="1:17" ht="11.1" customHeight="1">
      <c r="I194" s="98"/>
      <c r="J194" s="98"/>
      <c r="K194" s="98"/>
      <c r="L194" s="98"/>
      <c r="M194" s="98"/>
      <c r="N194" s="98"/>
    </row>
    <row r="196" spans="1:17" ht="14.45" customHeight="1">
      <c r="A196" s="99" t="s">
        <v>0</v>
      </c>
      <c r="B196" s="100"/>
      <c r="C196" s="100"/>
      <c r="D196" s="100"/>
      <c r="E196" s="100"/>
      <c r="F196" s="100"/>
      <c r="G196" s="101"/>
      <c r="H196" s="102" t="str">
        <f>工事名</f>
        <v>令和７年度横山ダム維持補修工事(仮称)</v>
      </c>
      <c r="I196" s="103"/>
      <c r="J196" s="103"/>
      <c r="K196" s="103"/>
      <c r="L196" s="31"/>
      <c r="M196" s="31"/>
      <c r="N196" s="76" t="s">
        <v>6</v>
      </c>
      <c r="O196" s="77"/>
      <c r="P196" s="78" t="str">
        <f>P148</f>
        <v>道路維持・修繕</v>
      </c>
      <c r="Q196" s="79"/>
    </row>
    <row r="197" spans="1:17" ht="14.45" customHeight="1">
      <c r="A197" s="32"/>
      <c r="H197" s="84"/>
      <c r="I197" s="97"/>
      <c r="J197" s="97"/>
      <c r="K197" s="97"/>
      <c r="N197" s="82" t="s">
        <v>5</v>
      </c>
      <c r="O197" s="83"/>
      <c r="P197" s="78" t="str">
        <f>P149</f>
        <v>橋梁保全工事</v>
      </c>
      <c r="Q197" s="79"/>
    </row>
    <row r="198" spans="1:17" ht="14.45" customHeight="1">
      <c r="A198" s="86" t="s">
        <v>1</v>
      </c>
      <c r="B198" s="87"/>
      <c r="C198" s="86"/>
      <c r="D198" s="86"/>
      <c r="E198" s="86"/>
      <c r="F198" s="86"/>
      <c r="G198" s="86"/>
      <c r="H198" s="88"/>
      <c r="I198" s="88" t="s">
        <v>2</v>
      </c>
      <c r="J198" s="87"/>
      <c r="K198" s="2" t="s">
        <v>3</v>
      </c>
      <c r="L198" s="3" t="s">
        <v>8</v>
      </c>
      <c r="M198" s="89" t="s">
        <v>9</v>
      </c>
      <c r="N198" s="89"/>
      <c r="O198" s="90" t="s">
        <v>10</v>
      </c>
      <c r="P198" s="90"/>
      <c r="Q198" s="34" t="s">
        <v>4</v>
      </c>
    </row>
    <row r="199" spans="1:17" ht="11.1" customHeight="1">
      <c r="A199" s="35"/>
      <c r="B199" s="8" t="s">
        <v>52</v>
      </c>
      <c r="C199" s="8"/>
      <c r="D199" s="8"/>
      <c r="E199" s="8"/>
      <c r="F199" s="8"/>
      <c r="G199" s="8"/>
      <c r="H199" s="10"/>
      <c r="J199" s="57" t="s">
        <v>53</v>
      </c>
      <c r="K199" s="16"/>
      <c r="L199" s="20"/>
      <c r="M199" s="60"/>
      <c r="N199" s="61"/>
      <c r="O199" s="60"/>
      <c r="P199" s="61"/>
      <c r="Q199" s="43"/>
    </row>
    <row r="200" spans="1:17" ht="11.1" customHeight="1">
      <c r="A200" s="35"/>
      <c r="B200" s="8"/>
      <c r="C200" s="8"/>
      <c r="D200" s="8"/>
      <c r="E200" s="8"/>
      <c r="F200" s="8"/>
      <c r="G200" s="8"/>
      <c r="H200" s="10"/>
      <c r="J200" s="58"/>
      <c r="K200" s="16"/>
      <c r="L200" s="20"/>
      <c r="M200" s="62"/>
      <c r="N200" s="63"/>
      <c r="O200" s="62"/>
      <c r="P200" s="63"/>
      <c r="Q200" s="43"/>
    </row>
    <row r="201" spans="1:17" ht="11.1" customHeight="1">
      <c r="A201" s="37"/>
      <c r="B201" s="12"/>
      <c r="C201" s="12"/>
      <c r="D201" s="12"/>
      <c r="E201" s="12"/>
      <c r="F201" s="12"/>
      <c r="G201" s="12"/>
      <c r="H201" s="13"/>
      <c r="I201" s="5"/>
      <c r="J201" s="59"/>
      <c r="K201" s="14" t="s">
        <v>54</v>
      </c>
      <c r="L201" s="21"/>
      <c r="M201" s="55">
        <f>二次単価表!O384</f>
        <v>0</v>
      </c>
      <c r="N201" s="56"/>
      <c r="O201" s="55">
        <f>L201*M201</f>
        <v>0</v>
      </c>
      <c r="P201" s="56"/>
      <c r="Q201" s="44" t="s">
        <v>176</v>
      </c>
    </row>
    <row r="202" spans="1:17" ht="11.1" customHeight="1">
      <c r="A202" s="35"/>
      <c r="B202" s="8" t="s">
        <v>55</v>
      </c>
      <c r="C202" s="8"/>
      <c r="D202" s="8"/>
      <c r="E202" s="8"/>
      <c r="F202" s="8"/>
      <c r="G202" s="8"/>
      <c r="H202" s="10"/>
      <c r="J202" s="57"/>
      <c r="K202" s="16"/>
      <c r="L202" s="20"/>
      <c r="M202" s="60"/>
      <c r="N202" s="61"/>
      <c r="O202" s="60"/>
      <c r="P202" s="61"/>
      <c r="Q202" s="43"/>
    </row>
    <row r="203" spans="1:17" ht="11.1" customHeight="1">
      <c r="A203" s="35"/>
      <c r="B203" s="8"/>
      <c r="C203" s="8"/>
      <c r="D203" s="8"/>
      <c r="E203" s="8"/>
      <c r="F203" s="8"/>
      <c r="G203" s="8"/>
      <c r="H203" s="10"/>
      <c r="J203" s="58"/>
      <c r="K203" s="16"/>
      <c r="L203" s="20"/>
      <c r="M203" s="62"/>
      <c r="N203" s="63"/>
      <c r="O203" s="62"/>
      <c r="P203" s="63"/>
      <c r="Q203" s="43"/>
    </row>
    <row r="204" spans="1:17" ht="11.1" customHeight="1">
      <c r="A204" s="37"/>
      <c r="B204" s="12"/>
      <c r="C204" s="12"/>
      <c r="D204" s="12"/>
      <c r="E204" s="12"/>
      <c r="F204" s="12"/>
      <c r="G204" s="12"/>
      <c r="H204" s="13"/>
      <c r="I204" s="5"/>
      <c r="J204" s="59"/>
      <c r="K204" s="14" t="s">
        <v>56</v>
      </c>
      <c r="L204" s="21"/>
      <c r="M204" s="55"/>
      <c r="N204" s="56"/>
      <c r="O204" s="55">
        <f t="shared" ref="O204" si="0">L204*M204</f>
        <v>0</v>
      </c>
      <c r="P204" s="56"/>
      <c r="Q204" s="44" t="s">
        <v>164</v>
      </c>
    </row>
    <row r="205" spans="1:17" ht="11.1" customHeight="1">
      <c r="A205" s="35"/>
      <c r="B205" s="8" t="s">
        <v>57</v>
      </c>
      <c r="C205" s="8"/>
      <c r="D205" s="8"/>
      <c r="E205" s="8"/>
      <c r="F205" s="8"/>
      <c r="G205" s="8"/>
      <c r="H205" s="10"/>
      <c r="J205" s="57" t="s">
        <v>58</v>
      </c>
      <c r="K205" s="16"/>
      <c r="L205" s="20"/>
      <c r="M205" s="60"/>
      <c r="N205" s="61"/>
      <c r="O205" s="60"/>
      <c r="P205" s="61"/>
      <c r="Q205" s="43"/>
    </row>
    <row r="206" spans="1:17" ht="11.1" customHeight="1">
      <c r="A206" s="35"/>
      <c r="B206" s="8"/>
      <c r="C206" s="8"/>
      <c r="D206" s="8"/>
      <c r="E206" s="8"/>
      <c r="F206" s="8"/>
      <c r="G206" s="8"/>
      <c r="H206" s="10"/>
      <c r="J206" s="58"/>
      <c r="K206" s="16"/>
      <c r="L206" s="20"/>
      <c r="M206" s="62"/>
      <c r="N206" s="63"/>
      <c r="O206" s="62"/>
      <c r="P206" s="63"/>
      <c r="Q206" s="43"/>
    </row>
    <row r="207" spans="1:17" ht="11.1" customHeight="1">
      <c r="A207" s="37"/>
      <c r="B207" s="12"/>
      <c r="C207" s="12"/>
      <c r="D207" s="12"/>
      <c r="E207" s="12"/>
      <c r="F207" s="12"/>
      <c r="G207" s="12"/>
      <c r="H207" s="13"/>
      <c r="I207" s="5"/>
      <c r="J207" s="59"/>
      <c r="K207" s="14" t="s">
        <v>56</v>
      </c>
      <c r="L207" s="21"/>
      <c r="M207" s="55"/>
      <c r="N207" s="56"/>
      <c r="O207" s="55">
        <f t="shared" ref="O207" si="1">L207*M207</f>
        <v>0</v>
      </c>
      <c r="P207" s="56"/>
      <c r="Q207" s="44" t="s">
        <v>164</v>
      </c>
    </row>
    <row r="208" spans="1:17" ht="11.1" customHeight="1">
      <c r="A208" s="35"/>
      <c r="B208" s="8" t="s">
        <v>59</v>
      </c>
      <c r="C208" s="8"/>
      <c r="D208" s="8"/>
      <c r="E208" s="8"/>
      <c r="F208" s="8"/>
      <c r="G208" s="8"/>
      <c r="H208" s="10"/>
      <c r="J208" s="57" t="s">
        <v>60</v>
      </c>
      <c r="K208" s="16"/>
      <c r="L208" s="20"/>
      <c r="M208" s="60"/>
      <c r="N208" s="61"/>
      <c r="O208" s="60"/>
      <c r="P208" s="61"/>
      <c r="Q208" s="43"/>
    </row>
    <row r="209" spans="1:17" ht="11.1" customHeight="1">
      <c r="A209" s="35"/>
      <c r="B209" s="8"/>
      <c r="C209" s="8"/>
      <c r="D209" s="8"/>
      <c r="E209" s="8"/>
      <c r="F209" s="8"/>
      <c r="G209" s="8"/>
      <c r="H209" s="10"/>
      <c r="J209" s="58"/>
      <c r="K209" s="16"/>
      <c r="L209" s="20"/>
      <c r="M209" s="62"/>
      <c r="N209" s="63"/>
      <c r="O209" s="62"/>
      <c r="P209" s="63"/>
      <c r="Q209" s="43"/>
    </row>
    <row r="210" spans="1:17" ht="11.1" customHeight="1">
      <c r="A210" s="37"/>
      <c r="B210" s="12"/>
      <c r="C210" s="12"/>
      <c r="D210" s="12"/>
      <c r="E210" s="12"/>
      <c r="F210" s="12"/>
      <c r="G210" s="12"/>
      <c r="H210" s="13"/>
      <c r="I210" s="5"/>
      <c r="J210" s="59"/>
      <c r="K210" s="14" t="s">
        <v>61</v>
      </c>
      <c r="L210" s="21"/>
      <c r="M210" s="55">
        <f>二次単価表!O432</f>
        <v>0</v>
      </c>
      <c r="N210" s="56"/>
      <c r="O210" s="55">
        <f t="shared" ref="O210" si="2">L210*M210</f>
        <v>0</v>
      </c>
      <c r="P210" s="56"/>
      <c r="Q210" s="44" t="s">
        <v>177</v>
      </c>
    </row>
    <row r="211" spans="1:17" ht="11.1" customHeight="1">
      <c r="A211" s="35"/>
      <c r="B211" s="8" t="s">
        <v>62</v>
      </c>
      <c r="C211" s="8"/>
      <c r="D211" s="8"/>
      <c r="E211" s="8"/>
      <c r="F211" s="8"/>
      <c r="G211" s="8"/>
      <c r="H211" s="10"/>
      <c r="J211" s="57"/>
      <c r="K211" s="16"/>
      <c r="L211" s="20"/>
      <c r="M211" s="60"/>
      <c r="N211" s="61"/>
      <c r="O211" s="60"/>
      <c r="P211" s="61"/>
      <c r="Q211" s="43"/>
    </row>
    <row r="212" spans="1:17" ht="11.1" customHeight="1">
      <c r="A212" s="35"/>
      <c r="B212" s="8"/>
      <c r="C212" s="8"/>
      <c r="D212" s="8"/>
      <c r="E212" s="8"/>
      <c r="F212" s="8"/>
      <c r="G212" s="8"/>
      <c r="H212" s="10"/>
      <c r="J212" s="58"/>
      <c r="K212" s="16"/>
      <c r="L212" s="20"/>
      <c r="M212" s="62"/>
      <c r="N212" s="63"/>
      <c r="O212" s="62"/>
      <c r="P212" s="63"/>
      <c r="Q212" s="43"/>
    </row>
    <row r="213" spans="1:17" ht="11.1" customHeight="1">
      <c r="A213" s="37"/>
      <c r="B213" s="12"/>
      <c r="C213" s="12"/>
      <c r="D213" s="12"/>
      <c r="E213" s="12"/>
      <c r="F213" s="12"/>
      <c r="G213" s="12"/>
      <c r="H213" s="13"/>
      <c r="I213" s="5"/>
      <c r="J213" s="59"/>
      <c r="K213" s="14" t="s">
        <v>56</v>
      </c>
      <c r="L213" s="21"/>
      <c r="M213" s="55"/>
      <c r="N213" s="56"/>
      <c r="O213" s="55">
        <f t="shared" ref="O213" si="3">L213*M213</f>
        <v>0</v>
      </c>
      <c r="P213" s="56"/>
      <c r="Q213" s="44" t="s">
        <v>165</v>
      </c>
    </row>
    <row r="214" spans="1:17" ht="11.1" customHeight="1">
      <c r="A214" s="35"/>
      <c r="B214" s="8"/>
      <c r="C214" s="8"/>
      <c r="D214" s="8"/>
      <c r="E214" s="8"/>
      <c r="F214" s="8"/>
      <c r="G214" s="8"/>
      <c r="H214" s="10"/>
      <c r="J214" s="57"/>
      <c r="K214" s="16"/>
      <c r="L214" s="20"/>
      <c r="M214" s="60"/>
      <c r="N214" s="61"/>
      <c r="O214" s="60"/>
      <c r="P214" s="61"/>
      <c r="Q214" s="43"/>
    </row>
    <row r="215" spans="1:17" ht="11.1" customHeight="1">
      <c r="A215" s="35"/>
      <c r="B215" s="8"/>
      <c r="C215" s="8"/>
      <c r="D215" s="8"/>
      <c r="E215" s="8"/>
      <c r="F215" s="8"/>
      <c r="G215" s="8"/>
      <c r="H215" s="10"/>
      <c r="J215" s="58"/>
      <c r="K215" s="16"/>
      <c r="L215" s="20"/>
      <c r="M215" s="62"/>
      <c r="N215" s="63"/>
      <c r="O215" s="62"/>
      <c r="P215" s="63"/>
      <c r="Q215" s="43"/>
    </row>
    <row r="216" spans="1:17" ht="11.1" customHeight="1">
      <c r="A216" s="37"/>
      <c r="B216" s="12"/>
      <c r="C216" s="12"/>
      <c r="D216" s="12"/>
      <c r="E216" s="12"/>
      <c r="F216" s="12"/>
      <c r="G216" s="12"/>
      <c r="H216" s="13"/>
      <c r="I216" s="5"/>
      <c r="J216" s="59"/>
      <c r="K216" s="14"/>
      <c r="L216" s="21"/>
      <c r="M216" s="55"/>
      <c r="N216" s="56"/>
      <c r="O216" s="55"/>
      <c r="P216" s="56"/>
      <c r="Q216" s="44"/>
    </row>
    <row r="217" spans="1:17" ht="11.1" customHeight="1">
      <c r="A217" s="35"/>
      <c r="B217" s="8"/>
      <c r="C217" s="8"/>
      <c r="D217" s="8"/>
      <c r="E217" s="8"/>
      <c r="F217" s="8"/>
      <c r="G217" s="8"/>
      <c r="H217" s="10"/>
      <c r="J217" s="57"/>
      <c r="K217" s="17"/>
      <c r="L217" s="19"/>
      <c r="M217" s="60"/>
      <c r="N217" s="61"/>
      <c r="O217" s="60"/>
      <c r="P217" s="61"/>
      <c r="Q217" s="43"/>
    </row>
    <row r="218" spans="1:17" ht="11.1" customHeight="1">
      <c r="A218" s="35"/>
      <c r="B218" s="8"/>
      <c r="C218" s="8"/>
      <c r="D218" s="8"/>
      <c r="E218" s="8"/>
      <c r="F218" s="8"/>
      <c r="G218" s="8"/>
      <c r="H218" s="10"/>
      <c r="J218" s="58"/>
      <c r="K218" s="17"/>
      <c r="L218" s="20"/>
      <c r="M218" s="62"/>
      <c r="N218" s="63"/>
      <c r="O218" s="62"/>
      <c r="P218" s="63"/>
      <c r="Q218" s="43"/>
    </row>
    <row r="219" spans="1:17" ht="11.1" customHeight="1">
      <c r="A219" s="37"/>
      <c r="B219" s="12"/>
      <c r="C219" s="12"/>
      <c r="D219" s="12"/>
      <c r="E219" s="12"/>
      <c r="F219" s="12"/>
      <c r="G219" s="12"/>
      <c r="H219" s="13"/>
      <c r="I219" s="5"/>
      <c r="J219" s="59"/>
      <c r="K219" s="18"/>
      <c r="L219" s="21"/>
      <c r="M219" s="55"/>
      <c r="N219" s="56"/>
      <c r="O219" s="55"/>
      <c r="P219" s="56"/>
      <c r="Q219" s="44"/>
    </row>
    <row r="220" spans="1:17" ht="11.1" customHeight="1">
      <c r="A220" s="35"/>
      <c r="B220" s="8"/>
      <c r="C220" s="8"/>
      <c r="D220" s="8"/>
      <c r="E220" s="8"/>
      <c r="F220" s="8"/>
      <c r="G220" s="8"/>
      <c r="H220" s="10"/>
      <c r="J220" s="57"/>
      <c r="K220" s="17"/>
      <c r="L220" s="20"/>
      <c r="M220" s="60"/>
      <c r="N220" s="61"/>
      <c r="O220" s="60"/>
      <c r="P220" s="61"/>
      <c r="Q220" s="43"/>
    </row>
    <row r="221" spans="1:17" ht="11.1" customHeight="1">
      <c r="A221" s="35"/>
      <c r="B221" s="8"/>
      <c r="C221" s="8"/>
      <c r="D221" s="8"/>
      <c r="E221" s="8"/>
      <c r="F221" s="8"/>
      <c r="G221" s="8"/>
      <c r="H221" s="10"/>
      <c r="J221" s="58"/>
      <c r="K221" s="17"/>
      <c r="L221" s="20"/>
      <c r="M221" s="62"/>
      <c r="N221" s="63"/>
      <c r="O221" s="62"/>
      <c r="P221" s="63"/>
      <c r="Q221" s="43"/>
    </row>
    <row r="222" spans="1:17" ht="11.1" customHeight="1">
      <c r="A222" s="37"/>
      <c r="B222" s="12"/>
      <c r="C222" s="12"/>
      <c r="D222" s="12"/>
      <c r="E222" s="12"/>
      <c r="F222" s="12"/>
      <c r="G222" s="12"/>
      <c r="H222" s="13"/>
      <c r="I222" s="5"/>
      <c r="J222" s="59"/>
      <c r="K222" s="18"/>
      <c r="L222" s="21"/>
      <c r="M222" s="55"/>
      <c r="N222" s="56"/>
      <c r="O222" s="55"/>
      <c r="P222" s="56"/>
      <c r="Q222" s="44"/>
    </row>
    <row r="223" spans="1:17" ht="11.1" customHeight="1">
      <c r="A223" s="35"/>
      <c r="B223" s="8"/>
      <c r="C223" s="8"/>
      <c r="D223" s="8"/>
      <c r="E223" s="8"/>
      <c r="F223" s="8"/>
      <c r="G223" s="8"/>
      <c r="H223" s="10"/>
      <c r="J223" s="57"/>
      <c r="K223" s="17"/>
      <c r="L223" s="20"/>
      <c r="M223" s="60"/>
      <c r="N223" s="61"/>
      <c r="O223" s="60"/>
      <c r="P223" s="61"/>
      <c r="Q223" s="43"/>
    </row>
    <row r="224" spans="1:17" ht="11.1" customHeight="1">
      <c r="A224" s="35"/>
      <c r="B224" s="8"/>
      <c r="C224" s="8"/>
      <c r="D224" s="8"/>
      <c r="E224" s="8"/>
      <c r="F224" s="8"/>
      <c r="G224" s="8"/>
      <c r="H224" s="10"/>
      <c r="J224" s="58"/>
      <c r="K224" s="17"/>
      <c r="L224" s="20"/>
      <c r="M224" s="62"/>
      <c r="N224" s="63"/>
      <c r="O224" s="62"/>
      <c r="P224" s="63"/>
      <c r="Q224" s="43"/>
    </row>
    <row r="225" spans="1:17" ht="11.1" customHeight="1">
      <c r="A225" s="37"/>
      <c r="B225" s="12"/>
      <c r="C225" s="12"/>
      <c r="D225" s="12"/>
      <c r="E225" s="12"/>
      <c r="F225" s="12"/>
      <c r="G225" s="12"/>
      <c r="H225" s="13"/>
      <c r="I225" s="5"/>
      <c r="J225" s="59"/>
      <c r="K225" s="18"/>
      <c r="L225" s="21"/>
      <c r="M225" s="55"/>
      <c r="N225" s="56"/>
      <c r="O225" s="55"/>
      <c r="P225" s="56"/>
      <c r="Q225" s="44"/>
    </row>
    <row r="226" spans="1:17" ht="11.1" customHeight="1">
      <c r="A226" s="35"/>
      <c r="B226" s="8"/>
      <c r="C226" s="8"/>
      <c r="D226" s="8"/>
      <c r="E226" s="8"/>
      <c r="F226" s="8"/>
      <c r="G226" s="8"/>
      <c r="H226" s="10"/>
      <c r="J226" s="57"/>
      <c r="K226" s="17"/>
      <c r="L226" s="20"/>
      <c r="M226" s="91"/>
      <c r="N226" s="92"/>
      <c r="O226" s="60"/>
      <c r="P226" s="61"/>
      <c r="Q226" s="43"/>
    </row>
    <row r="227" spans="1:17" ht="11.1" customHeight="1">
      <c r="A227" s="35"/>
      <c r="B227" s="8"/>
      <c r="C227" s="8"/>
      <c r="D227" s="8"/>
      <c r="E227" s="8"/>
      <c r="F227" s="8"/>
      <c r="G227" s="8"/>
      <c r="H227" s="10"/>
      <c r="J227" s="58"/>
      <c r="K227" s="17"/>
      <c r="L227" s="20"/>
      <c r="M227" s="93"/>
      <c r="N227" s="94"/>
      <c r="O227" s="62"/>
      <c r="P227" s="63"/>
      <c r="Q227" s="43"/>
    </row>
    <row r="228" spans="1:17" ht="11.1" customHeight="1">
      <c r="A228" s="37"/>
      <c r="B228" s="12"/>
      <c r="C228" s="12"/>
      <c r="D228" s="12"/>
      <c r="E228" s="12"/>
      <c r="F228" s="12"/>
      <c r="G228" s="12"/>
      <c r="H228" s="13"/>
      <c r="I228" s="5"/>
      <c r="J228" s="59"/>
      <c r="K228" s="18"/>
      <c r="L228" s="21"/>
      <c r="M228" s="95"/>
      <c r="N228" s="96"/>
      <c r="O228" s="55"/>
      <c r="P228" s="56"/>
      <c r="Q228" s="45"/>
    </row>
    <row r="229" spans="1:17" ht="11.1" customHeight="1">
      <c r="A229" s="35"/>
      <c r="B229" s="8"/>
      <c r="C229" s="8"/>
      <c r="D229" s="8"/>
      <c r="E229" s="8"/>
      <c r="F229" s="8"/>
      <c r="G229" s="8"/>
      <c r="H229" s="10"/>
      <c r="J229" s="57"/>
      <c r="K229" s="17"/>
      <c r="L229" s="20"/>
      <c r="M229" s="91"/>
      <c r="N229" s="92"/>
      <c r="O229" s="60"/>
      <c r="P229" s="61"/>
      <c r="Q229" s="43"/>
    </row>
    <row r="230" spans="1:17" ht="11.1" customHeight="1">
      <c r="A230" s="35"/>
      <c r="B230" s="8"/>
      <c r="C230" s="8"/>
      <c r="D230" s="8"/>
      <c r="E230" s="8"/>
      <c r="F230" s="8"/>
      <c r="G230" s="8"/>
      <c r="H230" s="10"/>
      <c r="J230" s="58"/>
      <c r="K230" s="17"/>
      <c r="L230" s="20"/>
      <c r="M230" s="93"/>
      <c r="N230" s="94"/>
      <c r="O230" s="62"/>
      <c r="P230" s="63"/>
      <c r="Q230" s="43"/>
    </row>
    <row r="231" spans="1:17" ht="11.1" customHeight="1">
      <c r="A231" s="37"/>
      <c r="B231" s="12"/>
      <c r="C231" s="12"/>
      <c r="D231" s="12"/>
      <c r="E231" s="12"/>
      <c r="F231" s="12"/>
      <c r="G231" s="12"/>
      <c r="H231" s="13"/>
      <c r="I231" s="5"/>
      <c r="J231" s="59"/>
      <c r="K231" s="18"/>
      <c r="L231" s="21"/>
      <c r="M231" s="95"/>
      <c r="N231" s="96"/>
      <c r="O231" s="55"/>
      <c r="P231" s="56"/>
      <c r="Q231" s="44"/>
    </row>
    <row r="232" spans="1:17" ht="11.1" customHeight="1">
      <c r="A232" s="35"/>
      <c r="B232" s="8"/>
      <c r="C232" s="8"/>
      <c r="D232" s="8"/>
      <c r="E232" s="8"/>
      <c r="F232" s="8"/>
      <c r="G232" s="8"/>
      <c r="H232" s="10"/>
      <c r="J232" s="57"/>
      <c r="K232" s="17"/>
      <c r="L232" s="20"/>
      <c r="M232" s="91"/>
      <c r="N232" s="92"/>
      <c r="O232" s="60"/>
      <c r="P232" s="61"/>
      <c r="Q232" s="43"/>
    </row>
    <row r="233" spans="1:17" ht="11.1" customHeight="1">
      <c r="A233" s="35"/>
      <c r="B233" s="8"/>
      <c r="C233" s="8"/>
      <c r="D233" s="8"/>
      <c r="E233" s="8"/>
      <c r="F233" s="8"/>
      <c r="G233" s="8"/>
      <c r="H233" s="10"/>
      <c r="J233" s="58"/>
      <c r="K233" s="17"/>
      <c r="L233" s="20"/>
      <c r="M233" s="93"/>
      <c r="N233" s="94"/>
      <c r="O233" s="62"/>
      <c r="P233" s="63"/>
      <c r="Q233" s="43"/>
    </row>
    <row r="234" spans="1:17" ht="11.1" customHeight="1">
      <c r="A234" s="37"/>
      <c r="B234" s="12"/>
      <c r="C234" s="12"/>
      <c r="D234" s="12"/>
      <c r="E234" s="12"/>
      <c r="F234" s="12"/>
      <c r="G234" s="12"/>
      <c r="H234" s="13"/>
      <c r="I234" s="5"/>
      <c r="J234" s="59"/>
      <c r="K234" s="18"/>
      <c r="L234" s="21"/>
      <c r="M234" s="95"/>
      <c r="N234" s="96"/>
      <c r="O234" s="55"/>
      <c r="P234" s="56"/>
      <c r="Q234" s="44"/>
    </row>
    <row r="235" spans="1:17" ht="11.1" customHeight="1">
      <c r="A235" s="35"/>
      <c r="B235" s="8"/>
      <c r="C235" s="8"/>
      <c r="D235" s="8"/>
      <c r="E235" s="8"/>
      <c r="F235" s="8"/>
      <c r="G235" s="8" t="s">
        <v>25</v>
      </c>
      <c r="H235" s="10"/>
      <c r="J235" s="57"/>
      <c r="K235" s="17"/>
      <c r="L235" s="20"/>
      <c r="M235" s="91"/>
      <c r="N235" s="92"/>
      <c r="O235" s="60"/>
      <c r="P235" s="61"/>
      <c r="Q235" s="43"/>
    </row>
    <row r="236" spans="1:17" ht="11.1" customHeight="1">
      <c r="A236" s="35"/>
      <c r="B236" s="8"/>
      <c r="C236" s="8"/>
      <c r="D236" s="8"/>
      <c r="E236" s="8"/>
      <c r="F236" s="8"/>
      <c r="G236" s="8"/>
      <c r="H236" s="10"/>
      <c r="J236" s="58"/>
      <c r="K236" s="17"/>
      <c r="L236" s="20"/>
      <c r="M236" s="93"/>
      <c r="N236" s="94"/>
      <c r="O236" s="62"/>
      <c r="P236" s="63"/>
      <c r="Q236" s="43"/>
    </row>
    <row r="237" spans="1:17" ht="11.1" customHeight="1">
      <c r="A237" s="37"/>
      <c r="B237" s="12"/>
      <c r="C237" s="12"/>
      <c r="D237" s="12"/>
      <c r="E237" s="12"/>
      <c r="F237" s="12"/>
      <c r="G237" s="12"/>
      <c r="H237" s="13"/>
      <c r="I237" s="5"/>
      <c r="J237" s="59"/>
      <c r="K237" s="18"/>
      <c r="L237" s="21"/>
      <c r="M237" s="95"/>
      <c r="N237" s="96"/>
      <c r="O237" s="55">
        <f>SUM(O199:P234)</f>
        <v>0</v>
      </c>
      <c r="P237" s="56"/>
      <c r="Q237" s="44"/>
    </row>
    <row r="238" spans="1:17" ht="11.1" customHeight="1">
      <c r="A238" s="35"/>
      <c r="B238" s="8"/>
      <c r="C238" s="8"/>
      <c r="D238" s="8"/>
      <c r="E238" s="8"/>
      <c r="F238" s="8"/>
      <c r="G238" s="8" t="s">
        <v>179</v>
      </c>
      <c r="H238" s="10"/>
      <c r="J238" s="57"/>
      <c r="K238" s="17"/>
      <c r="L238" s="20"/>
      <c r="M238" s="91"/>
      <c r="N238" s="92"/>
      <c r="O238" s="60"/>
      <c r="P238" s="61"/>
      <c r="Q238" s="43"/>
    </row>
    <row r="239" spans="1:17" ht="11.1" customHeight="1">
      <c r="A239" s="35"/>
      <c r="B239" s="8"/>
      <c r="C239" s="8"/>
      <c r="D239" s="8"/>
      <c r="E239" s="8"/>
      <c r="F239" s="8"/>
      <c r="G239" s="8"/>
      <c r="H239" s="10"/>
      <c r="J239" s="58"/>
      <c r="K239" s="17"/>
      <c r="L239" s="20"/>
      <c r="M239" s="93"/>
      <c r="N239" s="94"/>
      <c r="O239" s="62"/>
      <c r="P239" s="63"/>
      <c r="Q239" s="43"/>
    </row>
    <row r="240" spans="1:17" ht="11.1" customHeight="1">
      <c r="A240" s="37"/>
      <c r="B240" s="12"/>
      <c r="C240" s="12"/>
      <c r="D240" s="12"/>
      <c r="E240" s="12"/>
      <c r="F240" s="12"/>
      <c r="G240" s="12"/>
      <c r="H240" s="13"/>
      <c r="I240" s="5"/>
      <c r="J240" s="59"/>
      <c r="K240" s="18"/>
      <c r="L240" s="21"/>
      <c r="M240" s="95"/>
      <c r="N240" s="96"/>
      <c r="O240" s="55">
        <f>O237</f>
        <v>0</v>
      </c>
      <c r="P240" s="56"/>
      <c r="Q240" s="44"/>
    </row>
  </sheetData>
  <mergeCells count="550">
    <mergeCell ref="I1:N2"/>
    <mergeCell ref="A4:G4"/>
    <mergeCell ref="H4:K4"/>
    <mergeCell ref="A6:H6"/>
    <mergeCell ref="I6:J6"/>
    <mergeCell ref="M6:N6"/>
    <mergeCell ref="H5:K5"/>
    <mergeCell ref="O6:P6"/>
    <mergeCell ref="N5:O5"/>
    <mergeCell ref="N4:O4"/>
    <mergeCell ref="M7:N7"/>
    <mergeCell ref="P4:Q4"/>
    <mergeCell ref="P5:Q5"/>
    <mergeCell ref="M9:N9"/>
    <mergeCell ref="M10:N10"/>
    <mergeCell ref="M13:N13"/>
    <mergeCell ref="M28:N28"/>
    <mergeCell ref="M11:N11"/>
    <mergeCell ref="M26:N26"/>
    <mergeCell ref="M19:N19"/>
    <mergeCell ref="M22:N22"/>
    <mergeCell ref="M8:N8"/>
    <mergeCell ref="M17:N17"/>
    <mergeCell ref="M20:N20"/>
    <mergeCell ref="M23:N23"/>
    <mergeCell ref="M16:N16"/>
    <mergeCell ref="M12:N12"/>
    <mergeCell ref="M15:N15"/>
    <mergeCell ref="M18:N18"/>
    <mergeCell ref="M21:N21"/>
    <mergeCell ref="M24:N24"/>
    <mergeCell ref="M27:N27"/>
    <mergeCell ref="M25:N25"/>
    <mergeCell ref="M14:N14"/>
    <mergeCell ref="M45:N45"/>
    <mergeCell ref="M44:N44"/>
    <mergeCell ref="M29:N29"/>
    <mergeCell ref="M32:N32"/>
    <mergeCell ref="M35:N35"/>
    <mergeCell ref="M38:N38"/>
    <mergeCell ref="M41:N41"/>
    <mergeCell ref="M30:N30"/>
    <mergeCell ref="M33:N33"/>
    <mergeCell ref="M36:N36"/>
    <mergeCell ref="M39:N39"/>
    <mergeCell ref="M42:N42"/>
    <mergeCell ref="O9:P9"/>
    <mergeCell ref="O12:P12"/>
    <mergeCell ref="O15:P15"/>
    <mergeCell ref="O18:P18"/>
    <mergeCell ref="O21:P21"/>
    <mergeCell ref="O40:P40"/>
    <mergeCell ref="O24:P24"/>
    <mergeCell ref="O27:P27"/>
    <mergeCell ref="O30:P30"/>
    <mergeCell ref="O33:P33"/>
    <mergeCell ref="O36:P36"/>
    <mergeCell ref="O39:P39"/>
    <mergeCell ref="O23:P23"/>
    <mergeCell ref="O26:P26"/>
    <mergeCell ref="O29:P29"/>
    <mergeCell ref="O32:P32"/>
    <mergeCell ref="J31:J33"/>
    <mergeCell ref="O44:P44"/>
    <mergeCell ref="O42:P42"/>
    <mergeCell ref="O35:P35"/>
    <mergeCell ref="O38:P38"/>
    <mergeCell ref="O41:P41"/>
    <mergeCell ref="O34:P34"/>
    <mergeCell ref="O37:P37"/>
    <mergeCell ref="O22:P22"/>
    <mergeCell ref="O25:P25"/>
    <mergeCell ref="O28:P28"/>
    <mergeCell ref="O31:P31"/>
    <mergeCell ref="M31:N31"/>
    <mergeCell ref="M34:N34"/>
    <mergeCell ref="M37:N37"/>
    <mergeCell ref="M40:N40"/>
    <mergeCell ref="M43:N43"/>
    <mergeCell ref="O7:P7"/>
    <mergeCell ref="O10:P10"/>
    <mergeCell ref="O13:P13"/>
    <mergeCell ref="O16:P16"/>
    <mergeCell ref="O19:P19"/>
    <mergeCell ref="J34:J36"/>
    <mergeCell ref="J37:J39"/>
    <mergeCell ref="J40:J42"/>
    <mergeCell ref="J43:J45"/>
    <mergeCell ref="O43:P43"/>
    <mergeCell ref="J7:J9"/>
    <mergeCell ref="J10:J12"/>
    <mergeCell ref="J13:J15"/>
    <mergeCell ref="J16:J18"/>
    <mergeCell ref="J19:J21"/>
    <mergeCell ref="O45:P45"/>
    <mergeCell ref="O8:P8"/>
    <mergeCell ref="O11:P11"/>
    <mergeCell ref="O14:P14"/>
    <mergeCell ref="O17:P17"/>
    <mergeCell ref="O20:P20"/>
    <mergeCell ref="J22:J24"/>
    <mergeCell ref="J25:J27"/>
    <mergeCell ref="J28:J30"/>
    <mergeCell ref="J46:J48"/>
    <mergeCell ref="M46:N46"/>
    <mergeCell ref="O46:P46"/>
    <mergeCell ref="M47:N47"/>
    <mergeCell ref="O47:P47"/>
    <mergeCell ref="M48:N48"/>
    <mergeCell ref="O48:P48"/>
    <mergeCell ref="I49:N50"/>
    <mergeCell ref="A52:G52"/>
    <mergeCell ref="H52:K52"/>
    <mergeCell ref="N52:O52"/>
    <mergeCell ref="P52:Q52"/>
    <mergeCell ref="H53:K53"/>
    <mergeCell ref="N53:O53"/>
    <mergeCell ref="P53:Q53"/>
    <mergeCell ref="A54:H54"/>
    <mergeCell ref="I54:J54"/>
    <mergeCell ref="M54:N54"/>
    <mergeCell ref="O54:P54"/>
    <mergeCell ref="J55:J57"/>
    <mergeCell ref="M55:N55"/>
    <mergeCell ref="O55:P55"/>
    <mergeCell ref="M56:N56"/>
    <mergeCell ref="O56:P56"/>
    <mergeCell ref="M57:N57"/>
    <mergeCell ref="O57:P57"/>
    <mergeCell ref="J58:J60"/>
    <mergeCell ref="M58:N58"/>
    <mergeCell ref="O58:P58"/>
    <mergeCell ref="M59:N59"/>
    <mergeCell ref="O59:P59"/>
    <mergeCell ref="M60:N60"/>
    <mergeCell ref="O60:P60"/>
    <mergeCell ref="J61:J63"/>
    <mergeCell ref="M61:N61"/>
    <mergeCell ref="O61:P61"/>
    <mergeCell ref="M62:N62"/>
    <mergeCell ref="O62:P62"/>
    <mergeCell ref="M63:N63"/>
    <mergeCell ref="O63:P63"/>
    <mergeCell ref="J64:J66"/>
    <mergeCell ref="M64:N64"/>
    <mergeCell ref="O64:P64"/>
    <mergeCell ref="M65:N65"/>
    <mergeCell ref="O65:P65"/>
    <mergeCell ref="M66:N66"/>
    <mergeCell ref="O66:P66"/>
    <mergeCell ref="J67:J69"/>
    <mergeCell ref="M67:N67"/>
    <mergeCell ref="O67:P67"/>
    <mergeCell ref="M68:N68"/>
    <mergeCell ref="O68:P68"/>
    <mergeCell ref="M69:N69"/>
    <mergeCell ref="O69:P69"/>
    <mergeCell ref="J70:J72"/>
    <mergeCell ref="M70:N70"/>
    <mergeCell ref="O70:P70"/>
    <mergeCell ref="M71:N71"/>
    <mergeCell ref="O71:P71"/>
    <mergeCell ref="M72:N72"/>
    <mergeCell ref="O72:P72"/>
    <mergeCell ref="J73:J75"/>
    <mergeCell ref="M73:N73"/>
    <mergeCell ref="O73:P73"/>
    <mergeCell ref="M74:N74"/>
    <mergeCell ref="O74:P74"/>
    <mergeCell ref="M75:N75"/>
    <mergeCell ref="O75:P75"/>
    <mergeCell ref="J76:J78"/>
    <mergeCell ref="M76:N76"/>
    <mergeCell ref="O76:P76"/>
    <mergeCell ref="M77:N77"/>
    <mergeCell ref="O77:P77"/>
    <mergeCell ref="M78:N78"/>
    <mergeCell ref="O78:P78"/>
    <mergeCell ref="J79:J81"/>
    <mergeCell ref="M79:N79"/>
    <mergeCell ref="O79:P79"/>
    <mergeCell ref="M80:N80"/>
    <mergeCell ref="O80:P80"/>
    <mergeCell ref="M81:N81"/>
    <mergeCell ref="O81:P81"/>
    <mergeCell ref="J82:J84"/>
    <mergeCell ref="M82:N82"/>
    <mergeCell ref="O82:P82"/>
    <mergeCell ref="M83:N83"/>
    <mergeCell ref="O83:P83"/>
    <mergeCell ref="M84:N84"/>
    <mergeCell ref="O84:P84"/>
    <mergeCell ref="J85:J87"/>
    <mergeCell ref="M85:N85"/>
    <mergeCell ref="O85:P85"/>
    <mergeCell ref="M86:N86"/>
    <mergeCell ref="O86:P86"/>
    <mergeCell ref="M87:N87"/>
    <mergeCell ref="O87:P87"/>
    <mergeCell ref="J88:J90"/>
    <mergeCell ref="M88:N88"/>
    <mergeCell ref="O88:P88"/>
    <mergeCell ref="M89:N89"/>
    <mergeCell ref="O89:P89"/>
    <mergeCell ref="M90:N90"/>
    <mergeCell ref="O90:P90"/>
    <mergeCell ref="J91:J93"/>
    <mergeCell ref="M91:N91"/>
    <mergeCell ref="O91:P91"/>
    <mergeCell ref="M92:N92"/>
    <mergeCell ref="O92:P92"/>
    <mergeCell ref="M93:N93"/>
    <mergeCell ref="O93:P93"/>
    <mergeCell ref="I97:N98"/>
    <mergeCell ref="A100:G100"/>
    <mergeCell ref="H100:K100"/>
    <mergeCell ref="N100:O100"/>
    <mergeCell ref="P100:Q100"/>
    <mergeCell ref="J94:J96"/>
    <mergeCell ref="M94:N94"/>
    <mergeCell ref="O94:P94"/>
    <mergeCell ref="M95:N95"/>
    <mergeCell ref="O95:P95"/>
    <mergeCell ref="M96:N96"/>
    <mergeCell ref="O96:P96"/>
    <mergeCell ref="H101:K101"/>
    <mergeCell ref="N101:O101"/>
    <mergeCell ref="P101:Q101"/>
    <mergeCell ref="A102:H102"/>
    <mergeCell ref="I102:J102"/>
    <mergeCell ref="M102:N102"/>
    <mergeCell ref="O102:P102"/>
    <mergeCell ref="J103:J105"/>
    <mergeCell ref="M103:N103"/>
    <mergeCell ref="O103:P103"/>
    <mergeCell ref="M104:N104"/>
    <mergeCell ref="O104:P104"/>
    <mergeCell ref="M105:N105"/>
    <mergeCell ref="O105:P105"/>
    <mergeCell ref="J106:J108"/>
    <mergeCell ref="M106:N106"/>
    <mergeCell ref="O106:P106"/>
    <mergeCell ref="M107:N107"/>
    <mergeCell ref="O107:P107"/>
    <mergeCell ref="M108:N108"/>
    <mergeCell ref="O108:P108"/>
    <mergeCell ref="J109:J111"/>
    <mergeCell ref="M109:N109"/>
    <mergeCell ref="O109:P109"/>
    <mergeCell ref="M110:N110"/>
    <mergeCell ref="O110:P110"/>
    <mergeCell ref="M111:N111"/>
    <mergeCell ref="O111:P111"/>
    <mergeCell ref="J112:J114"/>
    <mergeCell ref="M112:N112"/>
    <mergeCell ref="O112:P112"/>
    <mergeCell ref="M113:N113"/>
    <mergeCell ref="O113:P113"/>
    <mergeCell ref="M114:N114"/>
    <mergeCell ref="O114:P114"/>
    <mergeCell ref="J115:J117"/>
    <mergeCell ref="M115:N115"/>
    <mergeCell ref="O115:P115"/>
    <mergeCell ref="M116:N116"/>
    <mergeCell ref="O116:P116"/>
    <mergeCell ref="M117:N117"/>
    <mergeCell ref="O117:P117"/>
    <mergeCell ref="J118:J120"/>
    <mergeCell ref="M118:N118"/>
    <mergeCell ref="O118:P118"/>
    <mergeCell ref="M119:N119"/>
    <mergeCell ref="O119:P119"/>
    <mergeCell ref="M120:N120"/>
    <mergeCell ref="O120:P120"/>
    <mergeCell ref="J121:J123"/>
    <mergeCell ref="M121:N121"/>
    <mergeCell ref="O121:P121"/>
    <mergeCell ref="M122:N122"/>
    <mergeCell ref="O122:P122"/>
    <mergeCell ref="M123:N123"/>
    <mergeCell ref="O123:P123"/>
    <mergeCell ref="J124:J126"/>
    <mergeCell ref="M124:N124"/>
    <mergeCell ref="O124:P124"/>
    <mergeCell ref="M125:N125"/>
    <mergeCell ref="O125:P125"/>
    <mergeCell ref="M126:N126"/>
    <mergeCell ref="O126:P126"/>
    <mergeCell ref="J127:J129"/>
    <mergeCell ref="M127:N127"/>
    <mergeCell ref="O127:P127"/>
    <mergeCell ref="M128:N128"/>
    <mergeCell ref="O128:P128"/>
    <mergeCell ref="M129:N129"/>
    <mergeCell ref="O129:P129"/>
    <mergeCell ref="J130:J132"/>
    <mergeCell ref="M130:N130"/>
    <mergeCell ref="O130:P130"/>
    <mergeCell ref="M131:N131"/>
    <mergeCell ref="O131:P131"/>
    <mergeCell ref="M132:N132"/>
    <mergeCell ref="O132:P132"/>
    <mergeCell ref="J133:J135"/>
    <mergeCell ref="M133:N133"/>
    <mergeCell ref="O133:P133"/>
    <mergeCell ref="M134:N134"/>
    <mergeCell ref="O134:P134"/>
    <mergeCell ref="M135:N135"/>
    <mergeCell ref="O135:P135"/>
    <mergeCell ref="J136:J138"/>
    <mergeCell ref="M136:N136"/>
    <mergeCell ref="O136:P136"/>
    <mergeCell ref="M137:N137"/>
    <mergeCell ref="O137:P137"/>
    <mergeCell ref="M138:N138"/>
    <mergeCell ref="O138:P138"/>
    <mergeCell ref="J139:J141"/>
    <mergeCell ref="M139:N139"/>
    <mergeCell ref="O139:P139"/>
    <mergeCell ref="M140:N140"/>
    <mergeCell ref="O140:P140"/>
    <mergeCell ref="M141:N141"/>
    <mergeCell ref="O141:P141"/>
    <mergeCell ref="J142:J144"/>
    <mergeCell ref="M142:N142"/>
    <mergeCell ref="O142:P142"/>
    <mergeCell ref="M143:N143"/>
    <mergeCell ref="O143:P143"/>
    <mergeCell ref="M144:N144"/>
    <mergeCell ref="O144:P144"/>
    <mergeCell ref="I145:N146"/>
    <mergeCell ref="A148:G148"/>
    <mergeCell ref="H148:K148"/>
    <mergeCell ref="N148:O148"/>
    <mergeCell ref="P148:Q148"/>
    <mergeCell ref="H149:K149"/>
    <mergeCell ref="N149:O149"/>
    <mergeCell ref="P149:Q149"/>
    <mergeCell ref="A150:H150"/>
    <mergeCell ref="I150:J150"/>
    <mergeCell ref="M150:N150"/>
    <mergeCell ref="O150:P150"/>
    <mergeCell ref="J151:J153"/>
    <mergeCell ref="M151:N151"/>
    <mergeCell ref="O151:P151"/>
    <mergeCell ref="M152:N152"/>
    <mergeCell ref="O152:P152"/>
    <mergeCell ref="M153:N153"/>
    <mergeCell ref="O153:P153"/>
    <mergeCell ref="J154:J156"/>
    <mergeCell ref="M154:N154"/>
    <mergeCell ref="O154:P154"/>
    <mergeCell ref="M155:N155"/>
    <mergeCell ref="O155:P155"/>
    <mergeCell ref="M156:N156"/>
    <mergeCell ref="O156:P156"/>
    <mergeCell ref="J157:J159"/>
    <mergeCell ref="M157:N157"/>
    <mergeCell ref="O157:P157"/>
    <mergeCell ref="M158:N158"/>
    <mergeCell ref="O158:P158"/>
    <mergeCell ref="M159:N159"/>
    <mergeCell ref="O159:P159"/>
    <mergeCell ref="J160:J162"/>
    <mergeCell ref="M160:N160"/>
    <mergeCell ref="O160:P160"/>
    <mergeCell ref="M161:N161"/>
    <mergeCell ref="O161:P161"/>
    <mergeCell ref="M162:N162"/>
    <mergeCell ref="O162:P162"/>
    <mergeCell ref="J163:J165"/>
    <mergeCell ref="M163:N163"/>
    <mergeCell ref="O163:P163"/>
    <mergeCell ref="M164:N164"/>
    <mergeCell ref="O164:P164"/>
    <mergeCell ref="M165:N165"/>
    <mergeCell ref="O165:P165"/>
    <mergeCell ref="J166:J168"/>
    <mergeCell ref="M166:N166"/>
    <mergeCell ref="O166:P166"/>
    <mergeCell ref="M167:N167"/>
    <mergeCell ref="O167:P167"/>
    <mergeCell ref="M168:N168"/>
    <mergeCell ref="O168:P168"/>
    <mergeCell ref="J169:J171"/>
    <mergeCell ref="M169:N169"/>
    <mergeCell ref="O169:P169"/>
    <mergeCell ref="M170:N170"/>
    <mergeCell ref="O170:P170"/>
    <mergeCell ref="M171:N171"/>
    <mergeCell ref="O171:P171"/>
    <mergeCell ref="J172:J174"/>
    <mergeCell ref="M172:N172"/>
    <mergeCell ref="O172:P172"/>
    <mergeCell ref="M173:N173"/>
    <mergeCell ref="O173:P173"/>
    <mergeCell ref="M174:N174"/>
    <mergeCell ref="O174:P174"/>
    <mergeCell ref="J175:J177"/>
    <mergeCell ref="M175:N175"/>
    <mergeCell ref="O175:P175"/>
    <mergeCell ref="M176:N176"/>
    <mergeCell ref="O176:P176"/>
    <mergeCell ref="M177:N177"/>
    <mergeCell ref="O177:P177"/>
    <mergeCell ref="J178:J180"/>
    <mergeCell ref="M178:N178"/>
    <mergeCell ref="O178:P178"/>
    <mergeCell ref="M179:N179"/>
    <mergeCell ref="O179:P179"/>
    <mergeCell ref="M180:N180"/>
    <mergeCell ref="O180:P180"/>
    <mergeCell ref="J181:J183"/>
    <mergeCell ref="M181:N181"/>
    <mergeCell ref="O181:P181"/>
    <mergeCell ref="M182:N182"/>
    <mergeCell ref="O182:P182"/>
    <mergeCell ref="M183:N183"/>
    <mergeCell ref="O183:P183"/>
    <mergeCell ref="J184:J186"/>
    <mergeCell ref="M184:N184"/>
    <mergeCell ref="O184:P184"/>
    <mergeCell ref="M185:N185"/>
    <mergeCell ref="O185:P185"/>
    <mergeCell ref="M186:N186"/>
    <mergeCell ref="O186:P186"/>
    <mergeCell ref="J187:J189"/>
    <mergeCell ref="M187:N187"/>
    <mergeCell ref="O187:P187"/>
    <mergeCell ref="M188:N188"/>
    <mergeCell ref="O188:P188"/>
    <mergeCell ref="M189:N189"/>
    <mergeCell ref="O189:P189"/>
    <mergeCell ref="J190:J192"/>
    <mergeCell ref="M190:N190"/>
    <mergeCell ref="O190:P190"/>
    <mergeCell ref="M191:N191"/>
    <mergeCell ref="O191:P191"/>
    <mergeCell ref="M192:N192"/>
    <mergeCell ref="O192:P192"/>
    <mergeCell ref="I193:N194"/>
    <mergeCell ref="A196:G196"/>
    <mergeCell ref="H196:K196"/>
    <mergeCell ref="N196:O196"/>
    <mergeCell ref="P196:Q196"/>
    <mergeCell ref="H197:K197"/>
    <mergeCell ref="N197:O197"/>
    <mergeCell ref="P197:Q197"/>
    <mergeCell ref="A198:H198"/>
    <mergeCell ref="I198:J198"/>
    <mergeCell ref="M198:N198"/>
    <mergeCell ref="O198:P198"/>
    <mergeCell ref="J199:J201"/>
    <mergeCell ref="M199:N199"/>
    <mergeCell ref="O199:P199"/>
    <mergeCell ref="M200:N200"/>
    <mergeCell ref="O200:P200"/>
    <mergeCell ref="M201:N201"/>
    <mergeCell ref="O201:P201"/>
    <mergeCell ref="J202:J204"/>
    <mergeCell ref="M202:N202"/>
    <mergeCell ref="O202:P202"/>
    <mergeCell ref="M203:N203"/>
    <mergeCell ref="O203:P203"/>
    <mergeCell ref="M204:N204"/>
    <mergeCell ref="O204:P204"/>
    <mergeCell ref="J205:J207"/>
    <mergeCell ref="M205:N205"/>
    <mergeCell ref="O205:P205"/>
    <mergeCell ref="M206:N206"/>
    <mergeCell ref="O206:P206"/>
    <mergeCell ref="M207:N207"/>
    <mergeCell ref="O207:P207"/>
    <mergeCell ref="J208:J210"/>
    <mergeCell ref="M208:N208"/>
    <mergeCell ref="O208:P208"/>
    <mergeCell ref="M209:N209"/>
    <mergeCell ref="O209:P209"/>
    <mergeCell ref="M210:N210"/>
    <mergeCell ref="O210:P210"/>
    <mergeCell ref="J211:J213"/>
    <mergeCell ref="M211:N211"/>
    <mergeCell ref="O211:P211"/>
    <mergeCell ref="M212:N212"/>
    <mergeCell ref="O212:P212"/>
    <mergeCell ref="M213:N213"/>
    <mergeCell ref="O213:P213"/>
    <mergeCell ref="J214:J216"/>
    <mergeCell ref="M214:N214"/>
    <mergeCell ref="O214:P214"/>
    <mergeCell ref="M215:N215"/>
    <mergeCell ref="O215:P215"/>
    <mergeCell ref="M216:N216"/>
    <mergeCell ref="O216:P216"/>
    <mergeCell ref="J217:J219"/>
    <mergeCell ref="M217:N217"/>
    <mergeCell ref="O217:P217"/>
    <mergeCell ref="M218:N218"/>
    <mergeCell ref="O218:P218"/>
    <mergeCell ref="M219:N219"/>
    <mergeCell ref="O219:P219"/>
    <mergeCell ref="J220:J222"/>
    <mergeCell ref="M220:N220"/>
    <mergeCell ref="O220:P220"/>
    <mergeCell ref="M221:N221"/>
    <mergeCell ref="O221:P221"/>
    <mergeCell ref="M222:N222"/>
    <mergeCell ref="O222:P222"/>
    <mergeCell ref="J223:J225"/>
    <mergeCell ref="M223:N223"/>
    <mergeCell ref="O223:P223"/>
    <mergeCell ref="M224:N224"/>
    <mergeCell ref="O224:P224"/>
    <mergeCell ref="M225:N225"/>
    <mergeCell ref="O225:P225"/>
    <mergeCell ref="J226:J228"/>
    <mergeCell ref="M226:N226"/>
    <mergeCell ref="O226:P226"/>
    <mergeCell ref="M227:N227"/>
    <mergeCell ref="O227:P227"/>
    <mergeCell ref="M228:N228"/>
    <mergeCell ref="O228:P228"/>
    <mergeCell ref="J229:J231"/>
    <mergeCell ref="M229:N229"/>
    <mergeCell ref="O229:P229"/>
    <mergeCell ref="M230:N230"/>
    <mergeCell ref="O230:P230"/>
    <mergeCell ref="M231:N231"/>
    <mergeCell ref="O231:P231"/>
    <mergeCell ref="J238:J240"/>
    <mergeCell ref="M238:N238"/>
    <mergeCell ref="O238:P238"/>
    <mergeCell ref="M239:N239"/>
    <mergeCell ref="O239:P239"/>
    <mergeCell ref="M240:N240"/>
    <mergeCell ref="O240:P240"/>
    <mergeCell ref="J232:J234"/>
    <mergeCell ref="M232:N232"/>
    <mergeCell ref="O232:P232"/>
    <mergeCell ref="M233:N233"/>
    <mergeCell ref="O233:P233"/>
    <mergeCell ref="M234:N234"/>
    <mergeCell ref="O234:P234"/>
    <mergeCell ref="J235:J237"/>
    <mergeCell ref="M235:N235"/>
    <mergeCell ref="O235:P235"/>
    <mergeCell ref="M236:N236"/>
    <mergeCell ref="O236:P236"/>
    <mergeCell ref="M237:N237"/>
    <mergeCell ref="O237:P237"/>
  </mergeCells>
  <phoneticPr fontId="4"/>
  <printOptions horizontalCentered="1"/>
  <pageMargins left="0.35433070866141736" right="0.35433070866141736" top="0.78740157480314965" bottom="0.78740157480314965" header="0.51181102362204722" footer="0.31496062992125984"/>
  <pageSetup paperSize="9" scale="98" orientation="landscape" cellComments="asDisplayed" r:id="rId1"/>
  <headerFooter alignWithMargins="0">
    <oddFooter>&amp;C&amp;"ＭＳ 明朝,標準"&amp;9- &amp;P -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5725-C4D3-4E45-856B-2FA6AA9F08D7}">
  <dimension ref="A1:Q432"/>
  <sheetViews>
    <sheetView showZeros="0" view="pageBreakPreview" topLeftCell="A356" zoomScale="60" zoomScaleNormal="100" workbookViewId="0">
      <selection activeCell="H4" sqref="H4:K4"/>
    </sheetView>
  </sheetViews>
  <sheetFormatPr defaultColWidth="9" defaultRowHeight="11.1" customHeight="1"/>
  <cols>
    <col min="1" max="1" width="0.875" style="1" customWidth="1"/>
    <col min="2" max="7" width="1.625" style="1" customWidth="1"/>
    <col min="8" max="8" width="23.625" style="1" customWidth="1"/>
    <col min="9" max="9" width="0.875" style="1" customWidth="1"/>
    <col min="10" max="10" width="27.125" style="1" customWidth="1"/>
    <col min="11" max="11" width="7.625" style="1" customWidth="1"/>
    <col min="12" max="12" width="12.625" style="1" customWidth="1"/>
    <col min="13" max="13" width="7.625" style="1" customWidth="1"/>
    <col min="14" max="14" width="6.625" style="1" customWidth="1"/>
    <col min="15" max="15" width="5.125" style="1" customWidth="1"/>
    <col min="16" max="16" width="12.125" style="1" customWidth="1"/>
    <col min="17" max="17" width="23.625" style="1" customWidth="1"/>
    <col min="18" max="16384" width="9" style="1"/>
  </cols>
  <sheetData>
    <row r="1" spans="1:17" ht="11.1" customHeight="1">
      <c r="I1" s="98">
        <v>6</v>
      </c>
      <c r="J1" s="98"/>
      <c r="K1" s="98"/>
      <c r="L1" s="98"/>
      <c r="M1" s="98"/>
      <c r="N1" s="98"/>
    </row>
    <row r="2" spans="1:17" ht="11.1" customHeight="1">
      <c r="I2" s="98"/>
      <c r="J2" s="98"/>
      <c r="K2" s="98"/>
      <c r="L2" s="98"/>
      <c r="M2" s="98"/>
      <c r="N2" s="98"/>
    </row>
    <row r="4" spans="1:17" ht="14.45" customHeight="1">
      <c r="A4" s="99" t="s">
        <v>0</v>
      </c>
      <c r="B4" s="100"/>
      <c r="C4" s="100"/>
      <c r="D4" s="100"/>
      <c r="E4" s="100"/>
      <c r="F4" s="100"/>
      <c r="G4" s="101"/>
      <c r="H4" s="102" t="s">
        <v>184</v>
      </c>
      <c r="I4" s="103"/>
      <c r="J4" s="103"/>
      <c r="K4" s="103"/>
      <c r="L4" s="31"/>
      <c r="M4" s="31"/>
      <c r="N4" s="76" t="s">
        <v>6</v>
      </c>
      <c r="O4" s="77"/>
      <c r="P4" s="78" t="str">
        <f>設計総括表!P4</f>
        <v>道路維持・修繕</v>
      </c>
      <c r="Q4" s="79"/>
    </row>
    <row r="5" spans="1:17" ht="14.45" customHeight="1">
      <c r="A5" s="32"/>
      <c r="H5" s="84"/>
      <c r="I5" s="97"/>
      <c r="J5" s="97"/>
      <c r="K5" s="97"/>
      <c r="N5" s="82" t="s">
        <v>5</v>
      </c>
      <c r="O5" s="83"/>
      <c r="P5" s="78" t="str">
        <f>設計総括表!P5</f>
        <v>橋梁保全工事</v>
      </c>
      <c r="Q5" s="79"/>
    </row>
    <row r="6" spans="1:17" ht="14.45" customHeight="1">
      <c r="A6" s="86" t="s">
        <v>1</v>
      </c>
      <c r="B6" s="87"/>
      <c r="C6" s="86"/>
      <c r="D6" s="86"/>
      <c r="E6" s="86"/>
      <c r="F6" s="86"/>
      <c r="G6" s="86"/>
      <c r="H6" s="88"/>
      <c r="I6" s="88" t="s">
        <v>2</v>
      </c>
      <c r="J6" s="87"/>
      <c r="K6" s="2" t="s">
        <v>3</v>
      </c>
      <c r="L6" s="3" t="s">
        <v>8</v>
      </c>
      <c r="M6" s="89" t="s">
        <v>9</v>
      </c>
      <c r="N6" s="89"/>
      <c r="O6" s="90" t="s">
        <v>10</v>
      </c>
      <c r="P6" s="90"/>
      <c r="Q6" s="34" t="s">
        <v>4</v>
      </c>
    </row>
    <row r="7" spans="1:17" ht="11.1" customHeight="1">
      <c r="A7" s="35"/>
      <c r="B7" s="8" t="s">
        <v>73</v>
      </c>
      <c r="C7" s="8"/>
      <c r="D7" s="8"/>
      <c r="E7" s="8"/>
      <c r="F7" s="8"/>
      <c r="G7" s="8"/>
      <c r="H7" s="10"/>
      <c r="J7" s="57" t="s">
        <v>74</v>
      </c>
      <c r="K7" s="16"/>
      <c r="L7" s="20"/>
      <c r="M7" s="60"/>
      <c r="N7" s="61"/>
      <c r="O7" s="60"/>
      <c r="P7" s="61"/>
      <c r="Q7" s="43"/>
    </row>
    <row r="8" spans="1:17" ht="11.1" customHeight="1">
      <c r="A8" s="35"/>
      <c r="B8" s="8"/>
      <c r="C8" s="8"/>
      <c r="D8" s="8"/>
      <c r="E8" s="8"/>
      <c r="F8" s="8"/>
      <c r="G8" s="8"/>
      <c r="H8" s="10"/>
      <c r="J8" s="58"/>
      <c r="K8" s="16"/>
      <c r="L8" s="20"/>
      <c r="M8" s="62"/>
      <c r="N8" s="63"/>
      <c r="O8" s="62"/>
      <c r="P8" s="63"/>
      <c r="Q8" s="43"/>
    </row>
    <row r="9" spans="1:17" ht="11.1" customHeight="1">
      <c r="A9" s="37"/>
      <c r="B9" s="12"/>
      <c r="C9" s="12"/>
      <c r="D9" s="12"/>
      <c r="E9" s="12"/>
      <c r="F9" s="12"/>
      <c r="G9" s="12"/>
      <c r="H9" s="13"/>
      <c r="I9" s="5"/>
      <c r="J9" s="59"/>
      <c r="K9" s="14" t="s">
        <v>38</v>
      </c>
      <c r="L9" s="21"/>
      <c r="M9" s="55"/>
      <c r="N9" s="56"/>
      <c r="O9" s="55">
        <f>L9*M9</f>
        <v>0</v>
      </c>
      <c r="P9" s="56"/>
      <c r="Q9" s="44"/>
    </row>
    <row r="10" spans="1:17" ht="11.1" customHeight="1">
      <c r="A10" s="35"/>
      <c r="B10" s="8" t="s">
        <v>75</v>
      </c>
      <c r="C10" s="8"/>
      <c r="D10" s="8"/>
      <c r="E10" s="8"/>
      <c r="F10" s="8"/>
      <c r="G10" s="8"/>
      <c r="H10" s="10"/>
      <c r="J10" s="57" t="s">
        <v>76</v>
      </c>
      <c r="K10" s="16"/>
      <c r="L10" s="20"/>
      <c r="M10" s="60"/>
      <c r="N10" s="61"/>
      <c r="O10" s="60"/>
      <c r="P10" s="61"/>
      <c r="Q10" s="43"/>
    </row>
    <row r="11" spans="1:17" ht="11.1" customHeight="1">
      <c r="A11" s="35"/>
      <c r="B11" s="8"/>
      <c r="C11" s="8"/>
      <c r="D11" s="8"/>
      <c r="E11" s="8"/>
      <c r="F11" s="8"/>
      <c r="G11" s="8"/>
      <c r="H11" s="10"/>
      <c r="J11" s="58"/>
      <c r="K11" s="16"/>
      <c r="L11" s="20"/>
      <c r="M11" s="62"/>
      <c r="N11" s="63"/>
      <c r="O11" s="62"/>
      <c r="P11" s="63"/>
      <c r="Q11" s="43"/>
    </row>
    <row r="12" spans="1:17" ht="11.1" customHeight="1">
      <c r="A12" s="37"/>
      <c r="B12" s="12"/>
      <c r="C12" s="12"/>
      <c r="D12" s="12"/>
      <c r="E12" s="12"/>
      <c r="F12" s="12"/>
      <c r="G12" s="12"/>
      <c r="H12" s="13"/>
      <c r="I12" s="5"/>
      <c r="J12" s="59"/>
      <c r="K12" s="14" t="s">
        <v>77</v>
      </c>
      <c r="L12" s="21"/>
      <c r="M12" s="55"/>
      <c r="N12" s="56"/>
      <c r="O12" s="55">
        <f>L12*M12</f>
        <v>0</v>
      </c>
      <c r="P12" s="56"/>
      <c r="Q12" s="44"/>
    </row>
    <row r="13" spans="1:17" ht="11.1" customHeight="1">
      <c r="A13" s="35"/>
      <c r="B13" s="8" t="s">
        <v>78</v>
      </c>
      <c r="C13" s="8"/>
      <c r="D13" s="8"/>
      <c r="E13" s="8"/>
      <c r="F13" s="8"/>
      <c r="G13" s="8"/>
      <c r="H13" s="10"/>
      <c r="J13" s="57"/>
      <c r="K13" s="16"/>
      <c r="L13" s="20"/>
      <c r="M13" s="60"/>
      <c r="N13" s="61"/>
      <c r="O13" s="60"/>
      <c r="P13" s="61"/>
      <c r="Q13" s="43"/>
    </row>
    <row r="14" spans="1:17" ht="11.1" customHeight="1">
      <c r="A14" s="35"/>
      <c r="B14" s="8"/>
      <c r="C14" s="8"/>
      <c r="D14" s="8"/>
      <c r="E14" s="8"/>
      <c r="F14" s="8"/>
      <c r="G14" s="8"/>
      <c r="H14" s="10"/>
      <c r="J14" s="58"/>
      <c r="K14" s="16"/>
      <c r="L14" s="20"/>
      <c r="M14" s="62"/>
      <c r="N14" s="63"/>
      <c r="O14" s="62"/>
      <c r="P14" s="63"/>
      <c r="Q14" s="43"/>
    </row>
    <row r="15" spans="1:17" ht="11.1" customHeight="1">
      <c r="A15" s="37"/>
      <c r="B15" s="12"/>
      <c r="C15" s="12"/>
      <c r="D15" s="12"/>
      <c r="E15" s="12"/>
      <c r="F15" s="12"/>
      <c r="G15" s="12"/>
      <c r="H15" s="13"/>
      <c r="I15" s="5"/>
      <c r="J15" s="59"/>
      <c r="K15" s="14" t="s">
        <v>54</v>
      </c>
      <c r="L15" s="21"/>
      <c r="M15" s="55"/>
      <c r="N15" s="56"/>
      <c r="O15" s="55">
        <f>L15*M15</f>
        <v>0</v>
      </c>
      <c r="P15" s="56"/>
      <c r="Q15" s="44"/>
    </row>
    <row r="16" spans="1:17" ht="11.1" customHeight="1">
      <c r="A16" s="35"/>
      <c r="B16" s="8"/>
      <c r="C16" s="8"/>
      <c r="D16" s="8"/>
      <c r="E16" s="8"/>
      <c r="F16" s="8"/>
      <c r="G16" s="8"/>
      <c r="H16" s="10"/>
      <c r="J16" s="57"/>
      <c r="K16" s="16"/>
      <c r="L16" s="20"/>
      <c r="M16" s="60"/>
      <c r="N16" s="61"/>
      <c r="O16" s="60"/>
      <c r="P16" s="61"/>
      <c r="Q16" s="43"/>
    </row>
    <row r="17" spans="1:17" ht="11.1" customHeight="1">
      <c r="A17" s="35"/>
      <c r="B17" s="8"/>
      <c r="C17" s="8"/>
      <c r="D17" s="8"/>
      <c r="E17" s="8"/>
      <c r="F17" s="8"/>
      <c r="G17" s="8"/>
      <c r="H17" s="10"/>
      <c r="J17" s="58"/>
      <c r="K17" s="16"/>
      <c r="L17" s="20"/>
      <c r="M17" s="62"/>
      <c r="N17" s="63"/>
      <c r="O17" s="62"/>
      <c r="P17" s="63"/>
      <c r="Q17" s="43"/>
    </row>
    <row r="18" spans="1:17" ht="11.1" customHeight="1">
      <c r="A18" s="37"/>
      <c r="B18" s="12"/>
      <c r="C18" s="12"/>
      <c r="D18" s="12"/>
      <c r="E18" s="12"/>
      <c r="F18" s="12"/>
      <c r="G18" s="12"/>
      <c r="H18" s="13"/>
      <c r="I18" s="5"/>
      <c r="J18" s="59"/>
      <c r="K18" s="14"/>
      <c r="L18" s="21"/>
      <c r="M18" s="55"/>
      <c r="N18" s="56"/>
      <c r="O18" s="55"/>
      <c r="P18" s="56"/>
      <c r="Q18" s="44"/>
    </row>
    <row r="19" spans="1:17" ht="11.1" customHeight="1">
      <c r="A19" s="35"/>
      <c r="B19" s="8"/>
      <c r="C19" s="8"/>
      <c r="D19" s="8"/>
      <c r="E19" s="8"/>
      <c r="F19" s="8"/>
      <c r="G19" s="8"/>
      <c r="H19" s="10"/>
      <c r="J19" s="57"/>
      <c r="K19" s="16"/>
      <c r="L19" s="20"/>
      <c r="M19" s="60"/>
      <c r="N19" s="61"/>
      <c r="O19" s="60"/>
      <c r="P19" s="61"/>
      <c r="Q19" s="43"/>
    </row>
    <row r="20" spans="1:17" ht="11.1" customHeight="1">
      <c r="A20" s="35"/>
      <c r="B20" s="8"/>
      <c r="C20" s="8"/>
      <c r="D20" s="8"/>
      <c r="E20" s="8"/>
      <c r="F20" s="8"/>
      <c r="G20" s="8"/>
      <c r="H20" s="10"/>
      <c r="J20" s="58"/>
      <c r="K20" s="16"/>
      <c r="L20" s="20"/>
      <c r="M20" s="62"/>
      <c r="N20" s="63"/>
      <c r="O20" s="62"/>
      <c r="P20" s="63"/>
      <c r="Q20" s="43"/>
    </row>
    <row r="21" spans="1:17" ht="11.1" customHeight="1">
      <c r="A21" s="37"/>
      <c r="B21" s="12"/>
      <c r="C21" s="12"/>
      <c r="D21" s="12"/>
      <c r="E21" s="12"/>
      <c r="F21" s="12"/>
      <c r="G21" s="12"/>
      <c r="H21" s="13"/>
      <c r="I21" s="5"/>
      <c r="J21" s="59"/>
      <c r="K21" s="14"/>
      <c r="L21" s="21"/>
      <c r="M21" s="55"/>
      <c r="N21" s="56"/>
      <c r="O21" s="55"/>
      <c r="P21" s="56"/>
      <c r="Q21" s="44"/>
    </row>
    <row r="22" spans="1:17" ht="11.1" customHeight="1">
      <c r="A22" s="42"/>
      <c r="B22" s="8"/>
      <c r="C22" s="8"/>
      <c r="D22" s="8"/>
      <c r="E22" s="8"/>
      <c r="F22" s="8"/>
      <c r="G22" s="8"/>
      <c r="H22" s="10"/>
      <c r="J22" s="57"/>
      <c r="K22" s="16"/>
      <c r="L22" s="20"/>
      <c r="M22" s="60"/>
      <c r="N22" s="61"/>
      <c r="O22" s="60"/>
      <c r="P22" s="61"/>
      <c r="Q22" s="43"/>
    </row>
    <row r="23" spans="1:17" ht="11.1" customHeight="1">
      <c r="A23" s="35"/>
      <c r="B23" s="8"/>
      <c r="C23" s="8"/>
      <c r="D23" s="8"/>
      <c r="E23" s="8"/>
      <c r="F23" s="8"/>
      <c r="G23" s="8"/>
      <c r="H23" s="10"/>
      <c r="J23" s="58"/>
      <c r="K23" s="16"/>
      <c r="L23" s="20"/>
      <c r="M23" s="62"/>
      <c r="N23" s="63"/>
      <c r="O23" s="62"/>
      <c r="P23" s="63"/>
      <c r="Q23" s="43"/>
    </row>
    <row r="24" spans="1:17" ht="11.1" customHeight="1">
      <c r="A24" s="37"/>
      <c r="B24" s="12"/>
      <c r="C24" s="12"/>
      <c r="D24" s="12"/>
      <c r="E24" s="12"/>
      <c r="F24" s="12"/>
      <c r="G24" s="12"/>
      <c r="H24" s="13"/>
      <c r="I24" s="5"/>
      <c r="J24" s="59"/>
      <c r="K24" s="14"/>
      <c r="L24" s="21"/>
      <c r="M24" s="55"/>
      <c r="N24" s="56"/>
      <c r="O24" s="55"/>
      <c r="P24" s="56"/>
      <c r="Q24" s="44"/>
    </row>
    <row r="25" spans="1:17" ht="11.1" customHeight="1">
      <c r="A25" s="35"/>
      <c r="B25" s="8"/>
      <c r="C25" s="8"/>
      <c r="D25" s="8"/>
      <c r="E25" s="8"/>
      <c r="F25" s="8"/>
      <c r="G25" s="8"/>
      <c r="H25" s="10"/>
      <c r="J25" s="57"/>
      <c r="K25" s="17"/>
      <c r="L25" s="19"/>
      <c r="M25" s="60"/>
      <c r="N25" s="61"/>
      <c r="O25" s="60"/>
      <c r="P25" s="61"/>
      <c r="Q25" s="43"/>
    </row>
    <row r="26" spans="1:17" ht="11.1" customHeight="1">
      <c r="A26" s="35"/>
      <c r="B26" s="8"/>
      <c r="C26" s="8"/>
      <c r="D26" s="8"/>
      <c r="E26" s="8"/>
      <c r="F26" s="8"/>
      <c r="G26" s="8"/>
      <c r="H26" s="10"/>
      <c r="J26" s="58"/>
      <c r="K26" s="17"/>
      <c r="L26" s="20"/>
      <c r="M26" s="62"/>
      <c r="N26" s="63"/>
      <c r="O26" s="62"/>
      <c r="P26" s="63"/>
      <c r="Q26" s="43"/>
    </row>
    <row r="27" spans="1:17" ht="11.1" customHeight="1">
      <c r="A27" s="37"/>
      <c r="B27" s="12"/>
      <c r="C27" s="12"/>
      <c r="D27" s="12"/>
      <c r="E27" s="12"/>
      <c r="F27" s="12"/>
      <c r="G27" s="12"/>
      <c r="H27" s="13"/>
      <c r="I27" s="5"/>
      <c r="J27" s="59"/>
      <c r="K27" s="18"/>
      <c r="L27" s="21"/>
      <c r="M27" s="55"/>
      <c r="N27" s="56"/>
      <c r="O27" s="55"/>
      <c r="P27" s="56"/>
      <c r="Q27" s="44"/>
    </row>
    <row r="28" spans="1:17" ht="11.1" customHeight="1">
      <c r="A28" s="35"/>
      <c r="B28" s="8"/>
      <c r="C28" s="8"/>
      <c r="D28" s="8"/>
      <c r="E28" s="8"/>
      <c r="F28" s="8"/>
      <c r="G28" s="8"/>
      <c r="H28" s="10"/>
      <c r="J28" s="57"/>
      <c r="K28" s="17"/>
      <c r="L28" s="20"/>
      <c r="M28" s="60"/>
      <c r="N28" s="61"/>
      <c r="O28" s="60"/>
      <c r="P28" s="61"/>
      <c r="Q28" s="43"/>
    </row>
    <row r="29" spans="1:17" ht="11.1" customHeight="1">
      <c r="A29" s="35"/>
      <c r="B29" s="8"/>
      <c r="C29" s="8"/>
      <c r="D29" s="8"/>
      <c r="E29" s="8"/>
      <c r="F29" s="8"/>
      <c r="G29" s="8"/>
      <c r="H29" s="10"/>
      <c r="J29" s="58"/>
      <c r="K29" s="17"/>
      <c r="L29" s="20"/>
      <c r="M29" s="62"/>
      <c r="N29" s="63"/>
      <c r="O29" s="62"/>
      <c r="P29" s="63"/>
      <c r="Q29" s="43"/>
    </row>
    <row r="30" spans="1:17" ht="11.1" customHeight="1">
      <c r="A30" s="37"/>
      <c r="B30" s="12"/>
      <c r="C30" s="12"/>
      <c r="D30" s="12"/>
      <c r="E30" s="12"/>
      <c r="F30" s="12"/>
      <c r="G30" s="12"/>
      <c r="H30" s="13"/>
      <c r="I30" s="5"/>
      <c r="J30" s="59"/>
      <c r="K30" s="18"/>
      <c r="L30" s="21"/>
      <c r="M30" s="55"/>
      <c r="N30" s="56"/>
      <c r="O30" s="55"/>
      <c r="P30" s="56"/>
      <c r="Q30" s="44"/>
    </row>
    <row r="31" spans="1:17" ht="11.1" customHeight="1">
      <c r="A31" s="35"/>
      <c r="B31" s="8"/>
      <c r="C31" s="8"/>
      <c r="D31" s="8"/>
      <c r="E31" s="8"/>
      <c r="F31" s="8"/>
      <c r="G31" s="8"/>
      <c r="H31" s="10"/>
      <c r="J31" s="57"/>
      <c r="K31" s="17"/>
      <c r="L31" s="20"/>
      <c r="M31" s="60"/>
      <c r="N31" s="61"/>
      <c r="O31" s="60"/>
      <c r="P31" s="61"/>
      <c r="Q31" s="43"/>
    </row>
    <row r="32" spans="1:17" ht="11.1" customHeight="1">
      <c r="A32" s="35"/>
      <c r="B32" s="8"/>
      <c r="C32" s="8"/>
      <c r="D32" s="8"/>
      <c r="E32" s="8"/>
      <c r="F32" s="8"/>
      <c r="G32" s="8"/>
      <c r="H32" s="10"/>
      <c r="J32" s="58"/>
      <c r="K32" s="17"/>
      <c r="L32" s="20"/>
      <c r="M32" s="62"/>
      <c r="N32" s="63"/>
      <c r="O32" s="62"/>
      <c r="P32" s="63"/>
      <c r="Q32" s="43"/>
    </row>
    <row r="33" spans="1:17" ht="11.1" customHeight="1">
      <c r="A33" s="37"/>
      <c r="B33" s="12"/>
      <c r="C33" s="12"/>
      <c r="D33" s="12"/>
      <c r="E33" s="12"/>
      <c r="F33" s="12"/>
      <c r="G33" s="12"/>
      <c r="H33" s="13"/>
      <c r="I33" s="5"/>
      <c r="J33" s="59"/>
      <c r="K33" s="18"/>
      <c r="L33" s="21"/>
      <c r="M33" s="55"/>
      <c r="N33" s="56"/>
      <c r="O33" s="55"/>
      <c r="P33" s="56"/>
      <c r="Q33" s="44"/>
    </row>
    <row r="34" spans="1:17" ht="11.1" customHeight="1">
      <c r="A34" s="35"/>
      <c r="B34" s="8"/>
      <c r="C34" s="8"/>
      <c r="D34" s="8"/>
      <c r="E34" s="8"/>
      <c r="F34" s="8"/>
      <c r="G34" s="8"/>
      <c r="H34" s="10"/>
      <c r="J34" s="57"/>
      <c r="K34" s="17"/>
      <c r="L34" s="20"/>
      <c r="M34" s="91"/>
      <c r="N34" s="92"/>
      <c r="O34" s="60"/>
      <c r="P34" s="61"/>
      <c r="Q34" s="43"/>
    </row>
    <row r="35" spans="1:17" ht="11.1" customHeight="1">
      <c r="A35" s="35"/>
      <c r="B35" s="8"/>
      <c r="C35" s="8"/>
      <c r="D35" s="8"/>
      <c r="E35" s="8"/>
      <c r="F35" s="8"/>
      <c r="G35" s="8"/>
      <c r="H35" s="10"/>
      <c r="J35" s="58"/>
      <c r="K35" s="17"/>
      <c r="L35" s="20"/>
      <c r="M35" s="93"/>
      <c r="N35" s="94"/>
      <c r="O35" s="62"/>
      <c r="P35" s="63"/>
      <c r="Q35" s="43"/>
    </row>
    <row r="36" spans="1:17" ht="11.1" customHeight="1">
      <c r="A36" s="37"/>
      <c r="B36" s="12"/>
      <c r="C36" s="12"/>
      <c r="D36" s="12"/>
      <c r="E36" s="12"/>
      <c r="F36" s="12"/>
      <c r="G36" s="12"/>
      <c r="H36" s="13"/>
      <c r="I36" s="5"/>
      <c r="J36" s="59"/>
      <c r="K36" s="18"/>
      <c r="L36" s="21"/>
      <c r="M36" s="95"/>
      <c r="N36" s="96"/>
      <c r="O36" s="55"/>
      <c r="P36" s="56"/>
      <c r="Q36" s="45"/>
    </row>
    <row r="37" spans="1:17" ht="11.1" customHeight="1">
      <c r="A37" s="35"/>
      <c r="B37" s="8"/>
      <c r="C37" s="8"/>
      <c r="D37" s="8"/>
      <c r="E37" s="8"/>
      <c r="F37" s="8"/>
      <c r="G37" s="8"/>
      <c r="H37" s="10"/>
      <c r="J37" s="57"/>
      <c r="K37" s="17"/>
      <c r="L37" s="20"/>
      <c r="M37" s="91"/>
      <c r="N37" s="92"/>
      <c r="O37" s="60"/>
      <c r="P37" s="61"/>
      <c r="Q37" s="43"/>
    </row>
    <row r="38" spans="1:17" ht="11.1" customHeight="1">
      <c r="A38" s="35"/>
      <c r="B38" s="8"/>
      <c r="C38" s="8"/>
      <c r="D38" s="8"/>
      <c r="E38" s="8"/>
      <c r="F38" s="8"/>
      <c r="G38" s="8"/>
      <c r="H38" s="10"/>
      <c r="J38" s="58"/>
      <c r="K38" s="17"/>
      <c r="L38" s="20"/>
      <c r="M38" s="93"/>
      <c r="N38" s="94"/>
      <c r="O38" s="62"/>
      <c r="P38" s="63"/>
      <c r="Q38" s="43"/>
    </row>
    <row r="39" spans="1:17" ht="11.1" customHeight="1">
      <c r="A39" s="37"/>
      <c r="B39" s="12"/>
      <c r="C39" s="12"/>
      <c r="D39" s="12"/>
      <c r="E39" s="12"/>
      <c r="F39" s="12"/>
      <c r="G39" s="12"/>
      <c r="H39" s="13"/>
      <c r="I39" s="5"/>
      <c r="J39" s="59"/>
      <c r="K39" s="18"/>
      <c r="L39" s="21"/>
      <c r="M39" s="95"/>
      <c r="N39" s="96"/>
      <c r="O39" s="55"/>
      <c r="P39" s="56"/>
      <c r="Q39" s="44"/>
    </row>
    <row r="40" spans="1:17" ht="11.1" customHeight="1">
      <c r="A40" s="35"/>
      <c r="B40" s="8"/>
      <c r="C40" s="8"/>
      <c r="D40" s="8"/>
      <c r="E40" s="8"/>
      <c r="F40" s="8"/>
      <c r="G40" s="8"/>
      <c r="H40" s="10"/>
      <c r="J40" s="57"/>
      <c r="K40" s="17"/>
      <c r="L40" s="20"/>
      <c r="M40" s="91"/>
      <c r="N40" s="92"/>
      <c r="O40" s="60"/>
      <c r="P40" s="61"/>
      <c r="Q40" s="43"/>
    </row>
    <row r="41" spans="1:17" ht="11.1" customHeight="1">
      <c r="A41" s="35"/>
      <c r="B41" s="8"/>
      <c r="C41" s="8"/>
      <c r="D41" s="8"/>
      <c r="E41" s="8"/>
      <c r="F41" s="8"/>
      <c r="G41" s="8"/>
      <c r="H41" s="10"/>
      <c r="J41" s="58"/>
      <c r="K41" s="17"/>
      <c r="L41" s="20"/>
      <c r="M41" s="93"/>
      <c r="N41" s="94"/>
      <c r="O41" s="62"/>
      <c r="P41" s="63"/>
      <c r="Q41" s="43"/>
    </row>
    <row r="42" spans="1:17" ht="11.1" customHeight="1">
      <c r="A42" s="37"/>
      <c r="B42" s="12"/>
      <c r="C42" s="12"/>
      <c r="D42" s="12"/>
      <c r="E42" s="12"/>
      <c r="F42" s="12"/>
      <c r="G42" s="12"/>
      <c r="H42" s="13"/>
      <c r="I42" s="5"/>
      <c r="J42" s="59"/>
      <c r="K42" s="18"/>
      <c r="L42" s="21"/>
      <c r="M42" s="95"/>
      <c r="N42" s="96"/>
      <c r="O42" s="55"/>
      <c r="P42" s="56"/>
      <c r="Q42" s="44"/>
    </row>
    <row r="43" spans="1:17" ht="11.1" customHeight="1">
      <c r="A43" s="35"/>
      <c r="B43" s="8"/>
      <c r="C43" s="8"/>
      <c r="D43" s="8"/>
      <c r="E43" s="8"/>
      <c r="F43" s="8"/>
      <c r="G43" s="8" t="s">
        <v>25</v>
      </c>
      <c r="H43" s="10"/>
      <c r="J43" s="57"/>
      <c r="K43" s="17"/>
      <c r="L43" s="20"/>
      <c r="M43" s="91"/>
      <c r="N43" s="92"/>
      <c r="O43" s="60"/>
      <c r="P43" s="61"/>
      <c r="Q43" s="43"/>
    </row>
    <row r="44" spans="1:17" ht="11.1" customHeight="1">
      <c r="A44" s="35"/>
      <c r="B44" s="8"/>
      <c r="C44" s="8"/>
      <c r="D44" s="8"/>
      <c r="E44" s="8"/>
      <c r="F44" s="8"/>
      <c r="G44" s="8"/>
      <c r="H44" s="10"/>
      <c r="J44" s="58"/>
      <c r="K44" s="17"/>
      <c r="L44" s="20"/>
      <c r="M44" s="93"/>
      <c r="N44" s="94"/>
      <c r="O44" s="62"/>
      <c r="P44" s="63"/>
      <c r="Q44" s="43"/>
    </row>
    <row r="45" spans="1:17" ht="11.1" customHeight="1">
      <c r="A45" s="37"/>
      <c r="B45" s="12"/>
      <c r="C45" s="12"/>
      <c r="D45" s="12"/>
      <c r="E45" s="12"/>
      <c r="F45" s="12"/>
      <c r="G45" s="12"/>
      <c r="H45" s="13"/>
      <c r="I45" s="5"/>
      <c r="J45" s="59"/>
      <c r="K45" s="18"/>
      <c r="L45" s="21"/>
      <c r="M45" s="95"/>
      <c r="N45" s="96"/>
      <c r="O45" s="55">
        <f>SUM(O7:P42)</f>
        <v>0</v>
      </c>
      <c r="P45" s="56"/>
      <c r="Q45" s="44"/>
    </row>
    <row r="46" spans="1:17" ht="11.1" customHeight="1">
      <c r="A46" s="35"/>
      <c r="B46" s="8"/>
      <c r="C46" s="8"/>
      <c r="D46" s="8"/>
      <c r="E46" s="8"/>
      <c r="F46" s="8"/>
      <c r="G46" s="8" t="s">
        <v>9</v>
      </c>
      <c r="H46" s="10"/>
      <c r="J46" s="57"/>
      <c r="K46" s="17"/>
      <c r="L46" s="20"/>
      <c r="M46" s="91"/>
      <c r="N46" s="92"/>
      <c r="O46" s="60"/>
      <c r="P46" s="61"/>
      <c r="Q46" s="43"/>
    </row>
    <row r="47" spans="1:17" ht="11.1" customHeight="1">
      <c r="A47" s="35"/>
      <c r="B47" s="8"/>
      <c r="C47" s="8"/>
      <c r="D47" s="8"/>
      <c r="E47" s="8"/>
      <c r="F47" s="8"/>
      <c r="G47" s="8"/>
      <c r="H47" s="10"/>
      <c r="J47" s="58"/>
      <c r="K47" s="17"/>
      <c r="L47" s="20"/>
      <c r="M47" s="93"/>
      <c r="N47" s="94"/>
      <c r="O47" s="62"/>
      <c r="P47" s="63"/>
      <c r="Q47" s="43"/>
    </row>
    <row r="48" spans="1:17" ht="11.1" customHeight="1">
      <c r="A48" s="37"/>
      <c r="B48" s="12"/>
      <c r="C48" s="12"/>
      <c r="D48" s="12"/>
      <c r="E48" s="12"/>
      <c r="F48" s="12"/>
      <c r="G48" s="12"/>
      <c r="H48" s="13"/>
      <c r="I48" s="5"/>
      <c r="J48" s="59"/>
      <c r="K48" s="18"/>
      <c r="L48" s="21"/>
      <c r="M48" s="95"/>
      <c r="N48" s="96"/>
      <c r="O48" s="55">
        <f>O45</f>
        <v>0</v>
      </c>
      <c r="P48" s="56"/>
      <c r="Q48" s="44" t="s">
        <v>136</v>
      </c>
    </row>
    <row r="49" spans="1:17" ht="11.1" customHeight="1">
      <c r="I49" s="98">
        <f>I1+1</f>
        <v>7</v>
      </c>
      <c r="J49" s="98"/>
      <c r="K49" s="98"/>
      <c r="L49" s="98"/>
      <c r="M49" s="98"/>
      <c r="N49" s="98"/>
    </row>
    <row r="50" spans="1:17" ht="11.1" customHeight="1">
      <c r="I50" s="98"/>
      <c r="J50" s="98"/>
      <c r="K50" s="98"/>
      <c r="L50" s="98"/>
      <c r="M50" s="98"/>
      <c r="N50" s="98"/>
    </row>
    <row r="52" spans="1:17" ht="14.45" customHeight="1">
      <c r="A52" s="99" t="s">
        <v>0</v>
      </c>
      <c r="B52" s="100"/>
      <c r="C52" s="100"/>
      <c r="D52" s="100"/>
      <c r="E52" s="100"/>
      <c r="F52" s="100"/>
      <c r="G52" s="101"/>
      <c r="H52" s="102" t="str">
        <f>H4</f>
        <v>令和７年度横山ダム維持補修工事(仮称)</v>
      </c>
      <c r="I52" s="103"/>
      <c r="J52" s="103"/>
      <c r="K52" s="103"/>
      <c r="L52" s="31"/>
      <c r="M52" s="31"/>
      <c r="N52" s="76" t="s">
        <v>6</v>
      </c>
      <c r="O52" s="77"/>
      <c r="P52" s="78" t="str">
        <f>P4</f>
        <v>道路維持・修繕</v>
      </c>
      <c r="Q52" s="79"/>
    </row>
    <row r="53" spans="1:17" ht="14.45" customHeight="1">
      <c r="A53" s="32"/>
      <c r="H53" s="84"/>
      <c r="I53" s="97"/>
      <c r="J53" s="97"/>
      <c r="K53" s="97"/>
      <c r="N53" s="82" t="s">
        <v>5</v>
      </c>
      <c r="O53" s="83"/>
      <c r="P53" s="78" t="str">
        <f>P5</f>
        <v>橋梁保全工事</v>
      </c>
      <c r="Q53" s="79"/>
    </row>
    <row r="54" spans="1:17" ht="14.45" customHeight="1">
      <c r="A54" s="86" t="s">
        <v>1</v>
      </c>
      <c r="B54" s="87"/>
      <c r="C54" s="86"/>
      <c r="D54" s="86"/>
      <c r="E54" s="86"/>
      <c r="F54" s="86"/>
      <c r="G54" s="86"/>
      <c r="H54" s="88"/>
      <c r="I54" s="88" t="s">
        <v>2</v>
      </c>
      <c r="J54" s="87"/>
      <c r="K54" s="2" t="s">
        <v>3</v>
      </c>
      <c r="L54" s="3" t="s">
        <v>8</v>
      </c>
      <c r="M54" s="89" t="s">
        <v>9</v>
      </c>
      <c r="N54" s="89"/>
      <c r="O54" s="90" t="s">
        <v>10</v>
      </c>
      <c r="P54" s="90"/>
      <c r="Q54" s="34" t="s">
        <v>4</v>
      </c>
    </row>
    <row r="55" spans="1:17" ht="11.1" customHeight="1">
      <c r="A55" s="38"/>
      <c r="B55" s="39" t="s">
        <v>79</v>
      </c>
      <c r="C55" s="39"/>
      <c r="D55" s="39"/>
      <c r="E55" s="39"/>
      <c r="F55" s="39"/>
      <c r="G55" s="39"/>
      <c r="H55" s="9"/>
      <c r="I55" s="31"/>
      <c r="J55" s="57" t="s">
        <v>80</v>
      </c>
      <c r="K55" s="15"/>
      <c r="L55" s="19"/>
      <c r="M55" s="91"/>
      <c r="N55" s="92"/>
      <c r="O55" s="60"/>
      <c r="P55" s="61"/>
      <c r="Q55" s="47"/>
    </row>
    <row r="56" spans="1:17" ht="11.1" customHeight="1">
      <c r="A56" s="35"/>
      <c r="B56" s="8"/>
      <c r="C56" s="8"/>
      <c r="D56" s="8"/>
      <c r="E56" s="8"/>
      <c r="F56" s="8"/>
      <c r="G56" s="8"/>
      <c r="H56" s="10"/>
      <c r="J56" s="58"/>
      <c r="K56" s="16"/>
      <c r="L56" s="20"/>
      <c r="M56" s="93"/>
      <c r="N56" s="94"/>
      <c r="O56" s="62"/>
      <c r="P56" s="63"/>
      <c r="Q56" s="43"/>
    </row>
    <row r="57" spans="1:17" ht="11.1" customHeight="1">
      <c r="A57" s="37"/>
      <c r="B57" s="12"/>
      <c r="C57" s="12"/>
      <c r="D57" s="12"/>
      <c r="E57" s="12"/>
      <c r="F57" s="12"/>
      <c r="G57" s="12"/>
      <c r="H57" s="13"/>
      <c r="I57" s="5"/>
      <c r="J57" s="59"/>
      <c r="K57" s="14" t="s">
        <v>81</v>
      </c>
      <c r="L57" s="21"/>
      <c r="M57" s="95"/>
      <c r="N57" s="96"/>
      <c r="O57" s="55">
        <f t="shared" ref="O57" si="0">L57*M57</f>
        <v>0</v>
      </c>
      <c r="P57" s="56"/>
      <c r="Q57" s="44"/>
    </row>
    <row r="58" spans="1:17" ht="11.1" customHeight="1">
      <c r="A58" s="35"/>
      <c r="B58" s="8" t="s">
        <v>82</v>
      </c>
      <c r="C58" s="8"/>
      <c r="D58" s="8"/>
      <c r="E58" s="8"/>
      <c r="F58" s="8"/>
      <c r="G58" s="8"/>
      <c r="H58" s="10"/>
      <c r="J58" s="57" t="s">
        <v>83</v>
      </c>
      <c r="K58" s="16"/>
      <c r="L58" s="20"/>
      <c r="M58" s="91"/>
      <c r="N58" s="92"/>
      <c r="O58" s="60"/>
      <c r="P58" s="61"/>
      <c r="Q58" s="43"/>
    </row>
    <row r="59" spans="1:17" ht="11.1" customHeight="1">
      <c r="A59" s="35"/>
      <c r="B59" s="8"/>
      <c r="C59" s="8"/>
      <c r="D59" s="8"/>
      <c r="E59" s="8"/>
      <c r="F59" s="8"/>
      <c r="G59" s="8"/>
      <c r="H59" s="10"/>
      <c r="J59" s="58"/>
      <c r="K59" s="16"/>
      <c r="L59" s="20"/>
      <c r="M59" s="93"/>
      <c r="N59" s="94"/>
      <c r="O59" s="62"/>
      <c r="P59" s="63"/>
      <c r="Q59" s="43"/>
    </row>
    <row r="60" spans="1:17" ht="11.1" customHeight="1">
      <c r="A60" s="37"/>
      <c r="B60" s="12"/>
      <c r="C60" s="12"/>
      <c r="D60" s="12"/>
      <c r="E60" s="12"/>
      <c r="F60" s="12"/>
      <c r="G60" s="12"/>
      <c r="H60" s="13"/>
      <c r="I60" s="5"/>
      <c r="J60" s="59"/>
      <c r="K60" s="14" t="s">
        <v>35</v>
      </c>
      <c r="L60" s="21"/>
      <c r="M60" s="95"/>
      <c r="N60" s="96"/>
      <c r="O60" s="55">
        <f t="shared" ref="O60" si="1">L60*M60</f>
        <v>0</v>
      </c>
      <c r="P60" s="56"/>
      <c r="Q60" s="44"/>
    </row>
    <row r="61" spans="1:17" ht="11.1" customHeight="1">
      <c r="A61" s="35"/>
      <c r="B61" s="8" t="s">
        <v>84</v>
      </c>
      <c r="C61" s="8"/>
      <c r="D61" s="8"/>
      <c r="E61" s="8"/>
      <c r="F61" s="8"/>
      <c r="G61" s="8"/>
      <c r="H61" s="10"/>
      <c r="J61" s="57"/>
      <c r="K61" s="16"/>
      <c r="L61" s="20"/>
      <c r="M61" s="91"/>
      <c r="N61" s="92"/>
      <c r="O61" s="60"/>
      <c r="P61" s="61"/>
      <c r="Q61" s="43"/>
    </row>
    <row r="62" spans="1:17" ht="11.1" customHeight="1">
      <c r="A62" s="35"/>
      <c r="B62" s="8"/>
      <c r="C62" s="8"/>
      <c r="D62" s="8"/>
      <c r="E62" s="8"/>
      <c r="F62" s="8"/>
      <c r="G62" s="8"/>
      <c r="H62" s="10"/>
      <c r="J62" s="58"/>
      <c r="K62" s="16"/>
      <c r="L62" s="20"/>
      <c r="M62" s="93"/>
      <c r="N62" s="94"/>
      <c r="O62" s="62"/>
      <c r="P62" s="63"/>
      <c r="Q62" s="43"/>
    </row>
    <row r="63" spans="1:17" ht="11.1" customHeight="1">
      <c r="A63" s="37"/>
      <c r="B63" s="12"/>
      <c r="C63" s="12"/>
      <c r="D63" s="12"/>
      <c r="E63" s="12"/>
      <c r="F63" s="12"/>
      <c r="G63" s="12"/>
      <c r="H63" s="13"/>
      <c r="I63" s="5"/>
      <c r="J63" s="59"/>
      <c r="K63" s="14" t="s">
        <v>35</v>
      </c>
      <c r="L63" s="21"/>
      <c r="M63" s="95"/>
      <c r="N63" s="96"/>
      <c r="O63" s="55">
        <f t="shared" ref="O63" si="2">L63*M63</f>
        <v>0</v>
      </c>
      <c r="P63" s="56"/>
      <c r="Q63" s="44"/>
    </row>
    <row r="64" spans="1:17" ht="11.1" customHeight="1">
      <c r="A64" s="35"/>
      <c r="B64" s="8" t="s">
        <v>85</v>
      </c>
      <c r="C64" s="8"/>
      <c r="D64" s="8"/>
      <c r="E64" s="8"/>
      <c r="F64" s="8"/>
      <c r="G64" s="8"/>
      <c r="H64" s="10"/>
      <c r="J64" s="57" t="s">
        <v>86</v>
      </c>
      <c r="K64" s="16"/>
      <c r="L64" s="20"/>
      <c r="M64" s="91"/>
      <c r="N64" s="92"/>
      <c r="O64" s="60"/>
      <c r="P64" s="61"/>
      <c r="Q64" s="43"/>
    </row>
    <row r="65" spans="1:17" ht="11.1" customHeight="1">
      <c r="A65" s="35"/>
      <c r="B65" s="8"/>
      <c r="C65" s="8"/>
      <c r="D65" s="8"/>
      <c r="E65" s="8"/>
      <c r="F65" s="8"/>
      <c r="G65" s="8"/>
      <c r="H65" s="10"/>
      <c r="J65" s="58"/>
      <c r="K65" s="16"/>
      <c r="L65" s="20"/>
      <c r="M65" s="93"/>
      <c r="N65" s="94"/>
      <c r="O65" s="62"/>
      <c r="P65" s="63"/>
      <c r="Q65" s="43"/>
    </row>
    <row r="66" spans="1:17" ht="11.1" customHeight="1">
      <c r="A66" s="37"/>
      <c r="B66" s="12"/>
      <c r="C66" s="12"/>
      <c r="D66" s="12"/>
      <c r="E66" s="12"/>
      <c r="F66" s="12"/>
      <c r="G66" s="12"/>
      <c r="H66" s="13"/>
      <c r="I66" s="5"/>
      <c r="J66" s="59"/>
      <c r="K66" s="14" t="s">
        <v>35</v>
      </c>
      <c r="L66" s="21"/>
      <c r="M66" s="95"/>
      <c r="N66" s="96"/>
      <c r="O66" s="55">
        <f t="shared" ref="O66" si="3">L66*M66</f>
        <v>0</v>
      </c>
      <c r="P66" s="56"/>
      <c r="Q66" s="44"/>
    </row>
    <row r="67" spans="1:17" ht="11.1" customHeight="1">
      <c r="A67" s="35"/>
      <c r="B67" s="8" t="s">
        <v>87</v>
      </c>
      <c r="C67" s="8"/>
      <c r="D67" s="8"/>
      <c r="E67" s="8"/>
      <c r="F67" s="8"/>
      <c r="G67" s="8"/>
      <c r="H67" s="10"/>
      <c r="J67" s="57" t="s">
        <v>88</v>
      </c>
      <c r="K67" s="16"/>
      <c r="L67" s="20"/>
      <c r="M67" s="91"/>
      <c r="N67" s="92"/>
      <c r="O67" s="60"/>
      <c r="P67" s="61"/>
      <c r="Q67" s="43"/>
    </row>
    <row r="68" spans="1:17" ht="11.1" customHeight="1">
      <c r="A68" s="35"/>
      <c r="B68" s="8"/>
      <c r="C68" s="8"/>
      <c r="D68" s="8"/>
      <c r="E68" s="8"/>
      <c r="F68" s="8"/>
      <c r="G68" s="8"/>
      <c r="H68" s="10"/>
      <c r="J68" s="58"/>
      <c r="K68" s="16"/>
      <c r="L68" s="20"/>
      <c r="M68" s="93"/>
      <c r="N68" s="94"/>
      <c r="O68" s="62"/>
      <c r="P68" s="63"/>
      <c r="Q68" s="43"/>
    </row>
    <row r="69" spans="1:17" ht="11.1" customHeight="1">
      <c r="A69" s="37"/>
      <c r="B69" s="12"/>
      <c r="C69" s="12"/>
      <c r="D69" s="12"/>
      <c r="E69" s="12"/>
      <c r="F69" s="12"/>
      <c r="G69" s="12"/>
      <c r="H69" s="13"/>
      <c r="I69" s="5"/>
      <c r="J69" s="59"/>
      <c r="K69" s="14" t="s">
        <v>35</v>
      </c>
      <c r="L69" s="21"/>
      <c r="M69" s="95"/>
      <c r="N69" s="96"/>
      <c r="O69" s="55">
        <f t="shared" ref="O69" si="4">L69*M69</f>
        <v>0</v>
      </c>
      <c r="P69" s="56"/>
      <c r="Q69" s="44"/>
    </row>
    <row r="70" spans="1:17" ht="11.1" customHeight="1">
      <c r="A70" s="42"/>
      <c r="B70" s="8" t="s">
        <v>89</v>
      </c>
      <c r="C70" s="8"/>
      <c r="D70" s="8"/>
      <c r="E70" s="8"/>
      <c r="F70" s="8"/>
      <c r="G70" s="8"/>
      <c r="H70" s="10"/>
      <c r="J70" s="57"/>
      <c r="K70" s="16"/>
      <c r="L70" s="20"/>
      <c r="M70" s="91"/>
      <c r="N70" s="92"/>
      <c r="O70" s="60"/>
      <c r="P70" s="61"/>
      <c r="Q70" s="43"/>
    </row>
    <row r="71" spans="1:17" ht="11.1" customHeight="1">
      <c r="A71" s="35"/>
      <c r="B71" s="8"/>
      <c r="C71" s="8"/>
      <c r="D71" s="8"/>
      <c r="E71" s="8"/>
      <c r="F71" s="8"/>
      <c r="G71" s="8"/>
      <c r="H71" s="10"/>
      <c r="J71" s="58"/>
      <c r="K71" s="16"/>
      <c r="L71" s="20"/>
      <c r="M71" s="93"/>
      <c r="N71" s="94"/>
      <c r="O71" s="62"/>
      <c r="P71" s="63"/>
      <c r="Q71" s="43"/>
    </row>
    <row r="72" spans="1:17" ht="11.1" customHeight="1">
      <c r="A72" s="37"/>
      <c r="B72" s="12"/>
      <c r="C72" s="12"/>
      <c r="D72" s="12"/>
      <c r="E72" s="12"/>
      <c r="F72" s="12"/>
      <c r="G72" s="12"/>
      <c r="H72" s="13"/>
      <c r="I72" s="5"/>
      <c r="J72" s="59"/>
      <c r="K72" s="14" t="s">
        <v>35</v>
      </c>
      <c r="L72" s="21"/>
      <c r="M72" s="95"/>
      <c r="N72" s="96"/>
      <c r="O72" s="55">
        <f t="shared" ref="O72" si="5">L72*M72</f>
        <v>0</v>
      </c>
      <c r="P72" s="56"/>
      <c r="Q72" s="44"/>
    </row>
    <row r="73" spans="1:17" ht="11.1" customHeight="1">
      <c r="A73" s="35"/>
      <c r="B73" s="8" t="s">
        <v>90</v>
      </c>
      <c r="C73" s="8"/>
      <c r="D73" s="8"/>
      <c r="E73" s="8"/>
      <c r="F73" s="8"/>
      <c r="G73" s="8"/>
      <c r="H73" s="10"/>
      <c r="J73" s="57"/>
      <c r="K73" s="17"/>
      <c r="L73" s="19"/>
      <c r="M73" s="91"/>
      <c r="N73" s="92"/>
      <c r="O73" s="60"/>
      <c r="P73" s="61"/>
      <c r="Q73" s="43"/>
    </row>
    <row r="74" spans="1:17" ht="11.1" customHeight="1">
      <c r="A74" s="35"/>
      <c r="B74" s="8"/>
      <c r="C74" s="8"/>
      <c r="D74" s="8"/>
      <c r="E74" s="8"/>
      <c r="F74" s="8"/>
      <c r="G74" s="8"/>
      <c r="H74" s="10"/>
      <c r="J74" s="58"/>
      <c r="K74" s="17"/>
      <c r="L74" s="20"/>
      <c r="M74" s="93"/>
      <c r="N74" s="94"/>
      <c r="O74" s="62"/>
      <c r="P74" s="63"/>
      <c r="Q74" s="43"/>
    </row>
    <row r="75" spans="1:17" ht="11.1" customHeight="1">
      <c r="A75" s="37"/>
      <c r="B75" s="12"/>
      <c r="C75" s="12"/>
      <c r="D75" s="12"/>
      <c r="E75" s="12"/>
      <c r="F75" s="12"/>
      <c r="G75" s="12"/>
      <c r="H75" s="13"/>
      <c r="I75" s="5"/>
      <c r="J75" s="59"/>
      <c r="K75" s="18" t="s">
        <v>35</v>
      </c>
      <c r="L75" s="21"/>
      <c r="M75" s="95"/>
      <c r="N75" s="96"/>
      <c r="O75" s="55">
        <f t="shared" ref="O75" si="6">L75*M75</f>
        <v>0</v>
      </c>
      <c r="P75" s="56"/>
      <c r="Q75" s="44"/>
    </row>
    <row r="76" spans="1:17" ht="11.1" customHeight="1">
      <c r="A76" s="35"/>
      <c r="B76" s="8" t="s">
        <v>91</v>
      </c>
      <c r="C76" s="8"/>
      <c r="D76" s="8"/>
      <c r="E76" s="8"/>
      <c r="F76" s="8"/>
      <c r="G76" s="8"/>
      <c r="H76" s="10"/>
      <c r="J76" s="57"/>
      <c r="K76" s="17"/>
      <c r="L76" s="20"/>
      <c r="M76" s="91"/>
      <c r="N76" s="92"/>
      <c r="O76" s="60"/>
      <c r="P76" s="61"/>
      <c r="Q76" s="43"/>
    </row>
    <row r="77" spans="1:17" ht="11.1" customHeight="1">
      <c r="A77" s="35"/>
      <c r="B77" s="8"/>
      <c r="C77" s="8"/>
      <c r="D77" s="8"/>
      <c r="E77" s="8"/>
      <c r="F77" s="8"/>
      <c r="G77" s="8"/>
      <c r="H77" s="10"/>
      <c r="J77" s="58"/>
      <c r="K77" s="17"/>
      <c r="L77" s="20"/>
      <c r="M77" s="93"/>
      <c r="N77" s="94"/>
      <c r="O77" s="62"/>
      <c r="P77" s="63"/>
      <c r="Q77" s="43"/>
    </row>
    <row r="78" spans="1:17" ht="11.1" customHeight="1">
      <c r="A78" s="37"/>
      <c r="B78" s="12"/>
      <c r="C78" s="12"/>
      <c r="D78" s="12"/>
      <c r="E78" s="12"/>
      <c r="F78" s="12"/>
      <c r="G78" s="12"/>
      <c r="H78" s="13"/>
      <c r="I78" s="5"/>
      <c r="J78" s="59"/>
      <c r="K78" s="18" t="s">
        <v>92</v>
      </c>
      <c r="L78" s="21"/>
      <c r="M78" s="95"/>
      <c r="N78" s="96"/>
      <c r="O78" s="55">
        <f t="shared" ref="O78" si="7">L78*M78</f>
        <v>0</v>
      </c>
      <c r="P78" s="56"/>
      <c r="Q78" s="44"/>
    </row>
    <row r="79" spans="1:17" ht="11.1" customHeight="1">
      <c r="A79" s="35"/>
      <c r="B79" s="8" t="s">
        <v>93</v>
      </c>
      <c r="C79" s="8"/>
      <c r="D79" s="8"/>
      <c r="E79" s="8"/>
      <c r="F79" s="8"/>
      <c r="G79" s="8"/>
      <c r="H79" s="10"/>
      <c r="J79" s="57"/>
      <c r="K79" s="17"/>
      <c r="L79" s="20"/>
      <c r="M79" s="91"/>
      <c r="N79" s="92"/>
      <c r="O79" s="60"/>
      <c r="P79" s="61"/>
      <c r="Q79" s="43"/>
    </row>
    <row r="80" spans="1:17" ht="11.1" customHeight="1">
      <c r="A80" s="35"/>
      <c r="B80" s="8"/>
      <c r="C80" s="8"/>
      <c r="D80" s="8"/>
      <c r="E80" s="8"/>
      <c r="F80" s="8"/>
      <c r="G80" s="8"/>
      <c r="H80" s="10"/>
      <c r="J80" s="58"/>
      <c r="K80" s="17"/>
      <c r="L80" s="20"/>
      <c r="M80" s="93"/>
      <c r="N80" s="94"/>
      <c r="O80" s="62"/>
      <c r="P80" s="63"/>
      <c r="Q80" s="43"/>
    </row>
    <row r="81" spans="1:17" ht="11.1" customHeight="1">
      <c r="A81" s="37"/>
      <c r="B81" s="12"/>
      <c r="C81" s="12"/>
      <c r="D81" s="12"/>
      <c r="E81" s="12"/>
      <c r="F81" s="12"/>
      <c r="G81" s="12"/>
      <c r="H81" s="13"/>
      <c r="I81" s="5"/>
      <c r="J81" s="59"/>
      <c r="K81" s="18" t="s">
        <v>94</v>
      </c>
      <c r="L81" s="21"/>
      <c r="M81" s="95"/>
      <c r="N81" s="96"/>
      <c r="O81" s="55">
        <f t="shared" ref="O81" si="8">L81*M81</f>
        <v>0</v>
      </c>
      <c r="P81" s="56"/>
      <c r="Q81" s="44"/>
    </row>
    <row r="82" spans="1:17" ht="11.1" customHeight="1">
      <c r="A82" s="35"/>
      <c r="B82" s="8" t="s">
        <v>95</v>
      </c>
      <c r="C82" s="8"/>
      <c r="D82" s="8"/>
      <c r="E82" s="8"/>
      <c r="F82" s="8"/>
      <c r="G82" s="8"/>
      <c r="H82" s="10"/>
      <c r="J82" s="57"/>
      <c r="K82" s="17"/>
      <c r="L82" s="20"/>
      <c r="M82" s="91"/>
      <c r="N82" s="92"/>
      <c r="O82" s="60"/>
      <c r="P82" s="61"/>
      <c r="Q82" s="43"/>
    </row>
    <row r="83" spans="1:17" ht="11.1" customHeight="1">
      <c r="A83" s="35"/>
      <c r="B83" s="8"/>
      <c r="C83" s="8"/>
      <c r="D83" s="8"/>
      <c r="E83" s="8"/>
      <c r="F83" s="8"/>
      <c r="G83" s="8"/>
      <c r="H83" s="10"/>
      <c r="J83" s="58"/>
      <c r="K83" s="17"/>
      <c r="L83" s="20"/>
      <c r="M83" s="93"/>
      <c r="N83" s="94"/>
      <c r="O83" s="62"/>
      <c r="P83" s="63"/>
      <c r="Q83" s="43"/>
    </row>
    <row r="84" spans="1:17" ht="11.1" customHeight="1">
      <c r="A84" s="37"/>
      <c r="B84" s="12"/>
      <c r="C84" s="12"/>
      <c r="D84" s="12"/>
      <c r="E84" s="12"/>
      <c r="F84" s="12"/>
      <c r="G84" s="12"/>
      <c r="H84" s="13"/>
      <c r="I84" s="5"/>
      <c r="J84" s="59"/>
      <c r="K84" s="18" t="s">
        <v>11</v>
      </c>
      <c r="L84" s="21"/>
      <c r="M84" s="95"/>
      <c r="N84" s="96"/>
      <c r="O84" s="55">
        <f t="shared" ref="O84" si="9">L84*M84</f>
        <v>0</v>
      </c>
      <c r="P84" s="56"/>
      <c r="Q84" s="45"/>
    </row>
    <row r="85" spans="1:17" ht="11.1" customHeight="1">
      <c r="A85" s="35"/>
      <c r="B85" s="8" t="s">
        <v>96</v>
      </c>
      <c r="C85" s="8"/>
      <c r="D85" s="8"/>
      <c r="E85" s="8"/>
      <c r="F85" s="8"/>
      <c r="G85" s="8"/>
      <c r="H85" s="10"/>
      <c r="J85" s="57" t="s">
        <v>97</v>
      </c>
      <c r="K85" s="17"/>
      <c r="L85" s="20"/>
      <c r="M85" s="91"/>
      <c r="N85" s="92"/>
      <c r="O85" s="60"/>
      <c r="P85" s="61"/>
      <c r="Q85" s="43"/>
    </row>
    <row r="86" spans="1:17" ht="11.1" customHeight="1">
      <c r="A86" s="35"/>
      <c r="B86" s="8"/>
      <c r="C86" s="8"/>
      <c r="D86" s="8"/>
      <c r="E86" s="8"/>
      <c r="F86" s="8"/>
      <c r="G86" s="8"/>
      <c r="H86" s="10"/>
      <c r="J86" s="58"/>
      <c r="K86" s="17"/>
      <c r="L86" s="20"/>
      <c r="M86" s="93"/>
      <c r="N86" s="94"/>
      <c r="O86" s="62"/>
      <c r="P86" s="63"/>
      <c r="Q86" s="43"/>
    </row>
    <row r="87" spans="1:17" ht="11.1" customHeight="1">
      <c r="A87" s="37"/>
      <c r="B87" s="12"/>
      <c r="C87" s="12"/>
      <c r="D87" s="12"/>
      <c r="E87" s="12"/>
      <c r="F87" s="12"/>
      <c r="G87" s="12"/>
      <c r="H87" s="13"/>
      <c r="I87" s="5"/>
      <c r="J87" s="59"/>
      <c r="K87" s="18" t="s">
        <v>98</v>
      </c>
      <c r="L87" s="21"/>
      <c r="M87" s="95"/>
      <c r="N87" s="96"/>
      <c r="O87" s="55">
        <f t="shared" ref="O87" si="10">L87*M87</f>
        <v>0</v>
      </c>
      <c r="P87" s="56"/>
      <c r="Q87" s="44"/>
    </row>
    <row r="88" spans="1:17" ht="11.1" customHeight="1">
      <c r="A88" s="35"/>
      <c r="B88" s="8" t="s">
        <v>99</v>
      </c>
      <c r="C88" s="8"/>
      <c r="D88" s="8"/>
      <c r="E88" s="8"/>
      <c r="F88" s="8"/>
      <c r="G88" s="8"/>
      <c r="H88" s="10"/>
      <c r="J88" s="57"/>
      <c r="K88" s="17"/>
      <c r="L88" s="20"/>
      <c r="M88" s="91"/>
      <c r="N88" s="92"/>
      <c r="O88" s="60"/>
      <c r="P88" s="61"/>
      <c r="Q88" s="43"/>
    </row>
    <row r="89" spans="1:17" ht="11.1" customHeight="1">
      <c r="A89" s="35"/>
      <c r="B89" s="8"/>
      <c r="C89" s="8"/>
      <c r="D89" s="8"/>
      <c r="E89" s="8"/>
      <c r="F89" s="8"/>
      <c r="G89" s="8"/>
      <c r="H89" s="10"/>
      <c r="J89" s="58"/>
      <c r="K89" s="17"/>
      <c r="L89" s="20"/>
      <c r="M89" s="93"/>
      <c r="N89" s="94"/>
      <c r="O89" s="62"/>
      <c r="P89" s="63"/>
      <c r="Q89" s="43"/>
    </row>
    <row r="90" spans="1:17" ht="11.1" customHeight="1">
      <c r="A90" s="37"/>
      <c r="B90" s="12"/>
      <c r="C90" s="12"/>
      <c r="D90" s="12"/>
      <c r="E90" s="12"/>
      <c r="F90" s="12"/>
      <c r="G90" s="12"/>
      <c r="H90" s="13"/>
      <c r="I90" s="5"/>
      <c r="J90" s="59"/>
      <c r="K90" s="18" t="s">
        <v>100</v>
      </c>
      <c r="L90" s="21"/>
      <c r="M90" s="95"/>
      <c r="N90" s="96"/>
      <c r="O90" s="55">
        <f t="shared" ref="O90" si="11">L90*M90</f>
        <v>0</v>
      </c>
      <c r="P90" s="56"/>
      <c r="Q90" s="44"/>
    </row>
    <row r="91" spans="1:17" ht="11.1" customHeight="1">
      <c r="A91" s="35"/>
      <c r="B91" s="8" t="s">
        <v>101</v>
      </c>
      <c r="C91" s="8"/>
      <c r="D91" s="8"/>
      <c r="E91" s="8"/>
      <c r="F91" s="8"/>
      <c r="G91" s="8"/>
      <c r="H91" s="10"/>
      <c r="J91" s="57"/>
      <c r="K91" s="16"/>
      <c r="L91" s="20"/>
      <c r="M91" s="91"/>
      <c r="N91" s="92"/>
      <c r="O91" s="60"/>
      <c r="P91" s="61"/>
      <c r="Q91" s="43"/>
    </row>
    <row r="92" spans="1:17" ht="11.1" customHeight="1">
      <c r="A92" s="35"/>
      <c r="B92" s="8"/>
      <c r="C92" s="8"/>
      <c r="D92" s="8"/>
      <c r="E92" s="8"/>
      <c r="F92" s="8"/>
      <c r="G92" s="8"/>
      <c r="H92" s="10"/>
      <c r="J92" s="58"/>
      <c r="K92" s="16"/>
      <c r="L92" s="20"/>
      <c r="M92" s="93"/>
      <c r="N92" s="94"/>
      <c r="O92" s="62"/>
      <c r="P92" s="63"/>
      <c r="Q92" s="43"/>
    </row>
    <row r="93" spans="1:17" ht="11.1" customHeight="1">
      <c r="A93" s="37"/>
      <c r="B93" s="12"/>
      <c r="C93" s="12"/>
      <c r="D93" s="12"/>
      <c r="E93" s="12"/>
      <c r="F93" s="12"/>
      <c r="G93" s="12"/>
      <c r="H93" s="13"/>
      <c r="I93" s="5"/>
      <c r="J93" s="59"/>
      <c r="K93" s="14" t="s">
        <v>102</v>
      </c>
      <c r="L93" s="21"/>
      <c r="M93" s="95"/>
      <c r="N93" s="96"/>
      <c r="O93" s="55">
        <f t="shared" ref="O93" si="12">L93*M93</f>
        <v>0</v>
      </c>
      <c r="P93" s="56"/>
      <c r="Q93" s="44"/>
    </row>
    <row r="94" spans="1:17" ht="11.1" customHeight="1">
      <c r="A94" s="35"/>
      <c r="B94" s="8" t="s">
        <v>103</v>
      </c>
      <c r="C94" s="8"/>
      <c r="D94" s="8"/>
      <c r="E94" s="8"/>
      <c r="F94" s="8"/>
      <c r="G94" s="8"/>
      <c r="H94" s="10"/>
      <c r="J94" s="57" t="s">
        <v>104</v>
      </c>
      <c r="K94" s="16"/>
      <c r="L94" s="20"/>
      <c r="M94" s="91"/>
      <c r="N94" s="92"/>
      <c r="O94" s="60"/>
      <c r="P94" s="61"/>
      <c r="Q94" s="43"/>
    </row>
    <row r="95" spans="1:17" ht="11.1" customHeight="1">
      <c r="A95" s="35" t="s">
        <v>7</v>
      </c>
      <c r="B95" s="8"/>
      <c r="C95" s="8"/>
      <c r="D95" s="8"/>
      <c r="E95" s="8"/>
      <c r="F95" s="8"/>
      <c r="G95" s="8"/>
      <c r="H95" s="10"/>
      <c r="J95" s="58"/>
      <c r="K95" s="16"/>
      <c r="L95" s="20"/>
      <c r="M95" s="93"/>
      <c r="N95" s="94"/>
      <c r="O95" s="62"/>
      <c r="P95" s="63"/>
      <c r="Q95" s="43"/>
    </row>
    <row r="96" spans="1:17" ht="11.1" customHeight="1">
      <c r="A96" s="37"/>
      <c r="B96" s="12"/>
      <c r="C96" s="12"/>
      <c r="D96" s="12"/>
      <c r="E96" s="12"/>
      <c r="F96" s="12"/>
      <c r="G96" s="12"/>
      <c r="H96" s="13"/>
      <c r="I96" s="5"/>
      <c r="J96" s="59"/>
      <c r="K96" s="14" t="s">
        <v>11</v>
      </c>
      <c r="L96" s="21">
        <v>1</v>
      </c>
      <c r="M96" s="95"/>
      <c r="N96" s="96"/>
      <c r="O96" s="55">
        <f t="shared" ref="O96" si="13">L96*M96</f>
        <v>0</v>
      </c>
      <c r="P96" s="56"/>
      <c r="Q96" s="44"/>
    </row>
    <row r="97" spans="1:17" ht="11.1" customHeight="1">
      <c r="I97" s="98"/>
      <c r="J97" s="98"/>
      <c r="K97" s="98"/>
      <c r="L97" s="98"/>
      <c r="M97" s="98"/>
      <c r="N97" s="98"/>
    </row>
    <row r="98" spans="1:17" ht="11.1" customHeight="1">
      <c r="I98" s="98"/>
      <c r="J98" s="98"/>
      <c r="K98" s="98"/>
      <c r="L98" s="98"/>
      <c r="M98" s="98"/>
      <c r="N98" s="98"/>
    </row>
    <row r="100" spans="1:17" ht="14.45" customHeight="1">
      <c r="A100" s="99" t="s">
        <v>0</v>
      </c>
      <c r="B100" s="100"/>
      <c r="C100" s="100"/>
      <c r="D100" s="100"/>
      <c r="E100" s="100"/>
      <c r="F100" s="100"/>
      <c r="G100" s="101"/>
      <c r="H100" s="102" t="str">
        <f>H52</f>
        <v>令和７年度横山ダム維持補修工事(仮称)</v>
      </c>
      <c r="I100" s="103"/>
      <c r="J100" s="103"/>
      <c r="K100" s="103"/>
      <c r="L100" s="31"/>
      <c r="M100" s="31"/>
      <c r="N100" s="76" t="s">
        <v>6</v>
      </c>
      <c r="O100" s="77"/>
      <c r="P100" s="78" t="str">
        <f>P52</f>
        <v>道路維持・修繕</v>
      </c>
      <c r="Q100" s="79"/>
    </row>
    <row r="101" spans="1:17" ht="14.45" customHeight="1">
      <c r="A101" s="32"/>
      <c r="H101" s="84"/>
      <c r="I101" s="97"/>
      <c r="J101" s="97"/>
      <c r="K101" s="97"/>
      <c r="N101" s="82" t="s">
        <v>5</v>
      </c>
      <c r="O101" s="83"/>
      <c r="P101" s="78" t="str">
        <f>P53</f>
        <v>橋梁保全工事</v>
      </c>
      <c r="Q101" s="79"/>
    </row>
    <row r="102" spans="1:17" ht="14.45" customHeight="1">
      <c r="A102" s="86" t="s">
        <v>1</v>
      </c>
      <c r="B102" s="87"/>
      <c r="C102" s="86"/>
      <c r="D102" s="86"/>
      <c r="E102" s="86"/>
      <c r="F102" s="86"/>
      <c r="G102" s="86"/>
      <c r="H102" s="88"/>
      <c r="I102" s="88" t="s">
        <v>2</v>
      </c>
      <c r="J102" s="87"/>
      <c r="K102" s="2" t="s">
        <v>3</v>
      </c>
      <c r="L102" s="3" t="s">
        <v>8</v>
      </c>
      <c r="M102" s="89" t="s">
        <v>9</v>
      </c>
      <c r="N102" s="89"/>
      <c r="O102" s="90" t="s">
        <v>10</v>
      </c>
      <c r="P102" s="90"/>
      <c r="Q102" s="34" t="s">
        <v>4</v>
      </c>
    </row>
    <row r="103" spans="1:17" ht="11.1" customHeight="1">
      <c r="A103" s="35"/>
      <c r="B103" s="8" t="s">
        <v>105</v>
      </c>
      <c r="C103" s="8"/>
      <c r="D103" s="8"/>
      <c r="E103" s="8"/>
      <c r="F103" s="8"/>
      <c r="G103" s="8"/>
      <c r="H103" s="10"/>
      <c r="J103" s="57"/>
      <c r="K103" s="16"/>
      <c r="L103" s="20"/>
      <c r="M103" s="91"/>
      <c r="N103" s="92"/>
      <c r="O103" s="60"/>
      <c r="P103" s="61"/>
      <c r="Q103" s="43"/>
    </row>
    <row r="104" spans="1:17" ht="11.1" customHeight="1">
      <c r="A104" s="35"/>
      <c r="B104" s="8"/>
      <c r="C104" s="8"/>
      <c r="D104" s="8"/>
      <c r="E104" s="8"/>
      <c r="F104" s="8"/>
      <c r="G104" s="8"/>
      <c r="H104" s="10"/>
      <c r="J104" s="58"/>
      <c r="K104" s="16"/>
      <c r="L104" s="20"/>
      <c r="M104" s="93"/>
      <c r="N104" s="94"/>
      <c r="O104" s="62"/>
      <c r="P104" s="63"/>
      <c r="Q104" s="43"/>
    </row>
    <row r="105" spans="1:17" ht="11.1" customHeight="1">
      <c r="A105" s="37"/>
      <c r="B105" s="12"/>
      <c r="C105" s="12"/>
      <c r="D105" s="12"/>
      <c r="E105" s="12"/>
      <c r="F105" s="12"/>
      <c r="G105" s="12"/>
      <c r="H105" s="13"/>
      <c r="I105" s="5"/>
      <c r="J105" s="59"/>
      <c r="K105" s="14" t="s">
        <v>11</v>
      </c>
      <c r="L105" s="21">
        <v>1</v>
      </c>
      <c r="M105" s="95"/>
      <c r="N105" s="96"/>
      <c r="O105" s="55">
        <f>ROUND(SUM(O55:P96)*(Q105/100),0)</f>
        <v>0</v>
      </c>
      <c r="P105" s="56"/>
      <c r="Q105" s="53">
        <v>0</v>
      </c>
    </row>
    <row r="106" spans="1:17" ht="11.1" customHeight="1">
      <c r="A106" s="35"/>
      <c r="B106" s="8"/>
      <c r="C106" s="8"/>
      <c r="D106" s="8"/>
      <c r="E106" s="8"/>
      <c r="F106" s="8"/>
      <c r="G106" s="39" t="s">
        <v>25</v>
      </c>
      <c r="H106" s="10"/>
      <c r="J106" s="57"/>
      <c r="K106" s="16"/>
      <c r="L106" s="20"/>
      <c r="M106" s="91"/>
      <c r="N106" s="92"/>
      <c r="O106" s="60"/>
      <c r="P106" s="61"/>
      <c r="Q106" s="43"/>
    </row>
    <row r="107" spans="1:17" ht="11.1" customHeight="1">
      <c r="A107" s="35"/>
      <c r="B107" s="8"/>
      <c r="C107" s="8"/>
      <c r="D107" s="8"/>
      <c r="E107" s="8"/>
      <c r="F107" s="8"/>
      <c r="G107" s="8"/>
      <c r="H107" s="10"/>
      <c r="J107" s="58"/>
      <c r="K107" s="16"/>
      <c r="L107" s="20"/>
      <c r="M107" s="93"/>
      <c r="N107" s="94"/>
      <c r="O107" s="62"/>
      <c r="P107" s="63"/>
      <c r="Q107" s="43"/>
    </row>
    <row r="108" spans="1:17" ht="11.1" customHeight="1">
      <c r="A108" s="35"/>
      <c r="B108" s="8"/>
      <c r="C108" s="8"/>
      <c r="D108" s="8"/>
      <c r="E108" s="8"/>
      <c r="F108" s="8"/>
      <c r="G108" s="12"/>
      <c r="H108" s="10"/>
      <c r="I108" s="5"/>
      <c r="J108" s="59"/>
      <c r="K108" s="14"/>
      <c r="L108" s="21"/>
      <c r="M108" s="95"/>
      <c r="N108" s="96"/>
      <c r="O108" s="55">
        <f>SUM(O55:P96,O103:P105)</f>
        <v>0</v>
      </c>
      <c r="P108" s="56"/>
      <c r="Q108" s="44"/>
    </row>
    <row r="109" spans="1:17" ht="11.1" customHeight="1">
      <c r="A109" s="38"/>
      <c r="B109" s="39"/>
      <c r="C109" s="39"/>
      <c r="D109" s="39"/>
      <c r="E109" s="39"/>
      <c r="F109" s="39"/>
      <c r="G109" s="8" t="s">
        <v>9</v>
      </c>
      <c r="H109" s="47"/>
      <c r="J109" s="57"/>
      <c r="K109" s="16"/>
      <c r="L109" s="20"/>
      <c r="M109" s="91"/>
      <c r="N109" s="92"/>
      <c r="O109" s="60"/>
      <c r="P109" s="61"/>
      <c r="Q109" s="43"/>
    </row>
    <row r="110" spans="1:17" ht="11.1" customHeight="1">
      <c r="A110" s="35"/>
      <c r="B110" s="8"/>
      <c r="C110" s="8"/>
      <c r="D110" s="8"/>
      <c r="E110" s="8"/>
      <c r="F110" s="8"/>
      <c r="G110" s="8"/>
      <c r="H110" s="10"/>
      <c r="J110" s="58"/>
      <c r="K110" s="16"/>
      <c r="L110" s="20"/>
      <c r="M110" s="93"/>
      <c r="N110" s="94"/>
      <c r="O110" s="62"/>
      <c r="P110" s="63"/>
      <c r="Q110" s="43"/>
    </row>
    <row r="111" spans="1:17" ht="11.1" customHeight="1">
      <c r="A111" s="37"/>
      <c r="B111" s="12"/>
      <c r="C111" s="12"/>
      <c r="D111" s="12"/>
      <c r="E111" s="12"/>
      <c r="F111" s="12"/>
      <c r="G111" s="12"/>
      <c r="H111" s="13"/>
      <c r="I111" s="5"/>
      <c r="J111" s="59"/>
      <c r="K111" s="14"/>
      <c r="L111" s="21"/>
      <c r="M111" s="95"/>
      <c r="N111" s="96"/>
      <c r="O111" s="55">
        <f>O108</f>
        <v>0</v>
      </c>
      <c r="P111" s="56"/>
      <c r="Q111" s="44" t="s">
        <v>136</v>
      </c>
    </row>
    <row r="112" spans="1:17" ht="11.1" customHeight="1">
      <c r="A112" s="35"/>
      <c r="B112" s="8"/>
      <c r="C112" s="8"/>
      <c r="D112" s="8"/>
      <c r="E112" s="8"/>
      <c r="F112" s="8"/>
      <c r="G112" s="8"/>
      <c r="H112" s="10"/>
      <c r="J112" s="57"/>
      <c r="K112" s="17"/>
      <c r="L112" s="20"/>
      <c r="M112" s="91"/>
      <c r="N112" s="92"/>
      <c r="O112" s="60"/>
      <c r="P112" s="61"/>
      <c r="Q112" s="43"/>
    </row>
    <row r="113" spans="1:17" ht="11.1" customHeight="1">
      <c r="A113" s="35"/>
      <c r="B113" s="8"/>
      <c r="C113" s="8"/>
      <c r="D113" s="8"/>
      <c r="E113" s="8"/>
      <c r="F113" s="8"/>
      <c r="G113" s="8"/>
      <c r="H113" s="10"/>
      <c r="J113" s="58"/>
      <c r="K113" s="17"/>
      <c r="L113" s="20"/>
      <c r="M113" s="93"/>
      <c r="N113" s="94"/>
      <c r="O113" s="62"/>
      <c r="P113" s="63"/>
      <c r="Q113" s="43"/>
    </row>
    <row r="114" spans="1:17" ht="11.1" customHeight="1">
      <c r="A114" s="37"/>
      <c r="B114" s="12"/>
      <c r="C114" s="12"/>
      <c r="D114" s="12"/>
      <c r="E114" s="12"/>
      <c r="F114" s="12"/>
      <c r="G114" s="12"/>
      <c r="H114" s="13"/>
      <c r="I114" s="5"/>
      <c r="J114" s="59"/>
      <c r="K114" s="18"/>
      <c r="L114" s="21"/>
      <c r="M114" s="95"/>
      <c r="N114" s="96"/>
      <c r="O114" s="55">
        <f>O111</f>
        <v>0</v>
      </c>
      <c r="P114" s="56"/>
      <c r="Q114" s="44"/>
    </row>
    <row r="115" spans="1:17" ht="11.1" customHeight="1">
      <c r="A115" s="35"/>
      <c r="B115" s="8"/>
      <c r="C115" s="8"/>
      <c r="D115" s="8"/>
      <c r="E115" s="8"/>
      <c r="F115" s="8"/>
      <c r="G115" s="8"/>
      <c r="H115" s="10"/>
      <c r="J115" s="57"/>
      <c r="K115" s="16"/>
      <c r="L115" s="20"/>
      <c r="M115" s="91"/>
      <c r="N115" s="92"/>
      <c r="O115" s="60"/>
      <c r="P115" s="61"/>
      <c r="Q115" s="43"/>
    </row>
    <row r="116" spans="1:17" ht="11.1" customHeight="1">
      <c r="A116" s="35"/>
      <c r="B116" s="8"/>
      <c r="C116" s="8"/>
      <c r="D116" s="8"/>
      <c r="E116" s="8"/>
      <c r="F116" s="8"/>
      <c r="G116" s="8"/>
      <c r="H116" s="10"/>
      <c r="J116" s="58"/>
      <c r="K116" s="16"/>
      <c r="L116" s="20"/>
      <c r="M116" s="93"/>
      <c r="N116" s="94"/>
      <c r="O116" s="62"/>
      <c r="P116" s="63"/>
      <c r="Q116" s="43"/>
    </row>
    <row r="117" spans="1:17" ht="11.1" customHeight="1">
      <c r="A117" s="37"/>
      <c r="B117" s="12"/>
      <c r="C117" s="12"/>
      <c r="D117" s="12"/>
      <c r="E117" s="12"/>
      <c r="F117" s="12"/>
      <c r="G117" s="12"/>
      <c r="H117" s="13"/>
      <c r="I117" s="5"/>
      <c r="J117" s="59"/>
      <c r="K117" s="14"/>
      <c r="L117" s="21"/>
      <c r="M117" s="95"/>
      <c r="N117" s="96"/>
      <c r="O117" s="55"/>
      <c r="P117" s="56"/>
      <c r="Q117" s="44"/>
    </row>
    <row r="118" spans="1:17" ht="11.1" customHeight="1">
      <c r="A118" s="42"/>
      <c r="B118" s="8"/>
      <c r="C118" s="8"/>
      <c r="D118" s="8"/>
      <c r="E118" s="8"/>
      <c r="F118" s="8"/>
      <c r="G118" s="8"/>
      <c r="H118" s="10"/>
      <c r="J118" s="57"/>
      <c r="K118" s="16"/>
      <c r="L118" s="20"/>
      <c r="M118" s="91"/>
      <c r="N118" s="92"/>
      <c r="O118" s="60"/>
      <c r="P118" s="61"/>
      <c r="Q118" s="43"/>
    </row>
    <row r="119" spans="1:17" ht="11.1" customHeight="1">
      <c r="A119" s="35"/>
      <c r="B119" s="8"/>
      <c r="C119" s="8"/>
      <c r="D119" s="8"/>
      <c r="E119" s="8"/>
      <c r="F119" s="8"/>
      <c r="G119" s="8"/>
      <c r="H119" s="10"/>
      <c r="J119" s="58"/>
      <c r="K119" s="16"/>
      <c r="L119" s="20"/>
      <c r="M119" s="93"/>
      <c r="N119" s="94"/>
      <c r="O119" s="62"/>
      <c r="P119" s="63"/>
      <c r="Q119" s="43"/>
    </row>
    <row r="120" spans="1:17" ht="11.1" customHeight="1">
      <c r="A120" s="37"/>
      <c r="B120" s="12"/>
      <c r="C120" s="12"/>
      <c r="D120" s="12"/>
      <c r="E120" s="12"/>
      <c r="F120" s="12"/>
      <c r="G120" s="12"/>
      <c r="H120" s="13"/>
      <c r="I120" s="5"/>
      <c r="J120" s="59"/>
      <c r="K120" s="14"/>
      <c r="L120" s="21"/>
      <c r="M120" s="95"/>
      <c r="N120" s="96"/>
      <c r="O120" s="55"/>
      <c r="P120" s="56"/>
      <c r="Q120" s="44"/>
    </row>
    <row r="121" spans="1:17" ht="11.1" customHeight="1">
      <c r="A121" s="35"/>
      <c r="B121" s="8"/>
      <c r="C121" s="8"/>
      <c r="D121" s="8"/>
      <c r="E121" s="8"/>
      <c r="F121" s="8"/>
      <c r="G121" s="8"/>
      <c r="H121" s="10"/>
      <c r="J121" s="57"/>
      <c r="K121" s="17"/>
      <c r="L121" s="19"/>
      <c r="M121" s="91"/>
      <c r="N121" s="92"/>
      <c r="O121" s="60"/>
      <c r="P121" s="61"/>
      <c r="Q121" s="43"/>
    </row>
    <row r="122" spans="1:17" ht="11.1" customHeight="1">
      <c r="A122" s="35"/>
      <c r="B122" s="8"/>
      <c r="C122" s="8"/>
      <c r="D122" s="8"/>
      <c r="E122" s="8"/>
      <c r="F122" s="8"/>
      <c r="G122" s="8"/>
      <c r="H122" s="10"/>
      <c r="J122" s="58"/>
      <c r="K122" s="17"/>
      <c r="L122" s="20"/>
      <c r="M122" s="93"/>
      <c r="N122" s="94"/>
      <c r="O122" s="62"/>
      <c r="P122" s="63"/>
      <c r="Q122" s="43"/>
    </row>
    <row r="123" spans="1:17" ht="11.1" customHeight="1">
      <c r="A123" s="37"/>
      <c r="B123" s="12"/>
      <c r="C123" s="12"/>
      <c r="D123" s="12"/>
      <c r="E123" s="12"/>
      <c r="F123" s="12"/>
      <c r="G123" s="12"/>
      <c r="H123" s="13"/>
      <c r="I123" s="5"/>
      <c r="J123" s="59"/>
      <c r="K123" s="18"/>
      <c r="L123" s="21"/>
      <c r="M123" s="95"/>
      <c r="N123" s="96"/>
      <c r="O123" s="55"/>
      <c r="P123" s="56"/>
      <c r="Q123" s="44"/>
    </row>
    <row r="124" spans="1:17" ht="11.1" customHeight="1">
      <c r="A124" s="35"/>
      <c r="B124" s="8"/>
      <c r="C124" s="8"/>
      <c r="D124" s="8"/>
      <c r="E124" s="8"/>
      <c r="F124" s="8"/>
      <c r="G124" s="8"/>
      <c r="H124" s="10"/>
      <c r="J124" s="57"/>
      <c r="K124" s="17"/>
      <c r="L124" s="20"/>
      <c r="M124" s="91"/>
      <c r="N124" s="92"/>
      <c r="O124" s="60"/>
      <c r="P124" s="61"/>
      <c r="Q124" s="43"/>
    </row>
    <row r="125" spans="1:17" ht="11.1" customHeight="1">
      <c r="A125" s="35"/>
      <c r="B125" s="8"/>
      <c r="C125" s="8"/>
      <c r="D125" s="8"/>
      <c r="E125" s="8"/>
      <c r="F125" s="8"/>
      <c r="G125" s="8"/>
      <c r="H125" s="10"/>
      <c r="J125" s="58"/>
      <c r="K125" s="17"/>
      <c r="L125" s="20"/>
      <c r="M125" s="93"/>
      <c r="N125" s="94"/>
      <c r="O125" s="62"/>
      <c r="P125" s="63"/>
      <c r="Q125" s="43"/>
    </row>
    <row r="126" spans="1:17" ht="11.1" customHeight="1">
      <c r="A126" s="37"/>
      <c r="B126" s="12"/>
      <c r="C126" s="12"/>
      <c r="D126" s="12"/>
      <c r="E126" s="12"/>
      <c r="F126" s="12"/>
      <c r="G126" s="12"/>
      <c r="H126" s="13"/>
      <c r="I126" s="5"/>
      <c r="J126" s="59"/>
      <c r="K126" s="18"/>
      <c r="L126" s="21"/>
      <c r="M126" s="95"/>
      <c r="N126" s="96"/>
      <c r="O126" s="55"/>
      <c r="P126" s="56"/>
      <c r="Q126" s="44"/>
    </row>
    <row r="127" spans="1:17" ht="11.1" customHeight="1">
      <c r="A127" s="35"/>
      <c r="B127" s="8"/>
      <c r="C127" s="8"/>
      <c r="D127" s="8"/>
      <c r="E127" s="8"/>
      <c r="F127" s="8"/>
      <c r="G127" s="8"/>
      <c r="H127" s="10"/>
      <c r="J127" s="57"/>
      <c r="K127" s="17"/>
      <c r="L127" s="20"/>
      <c r="M127" s="91"/>
      <c r="N127" s="92"/>
      <c r="O127" s="60"/>
      <c r="P127" s="61"/>
      <c r="Q127" s="43"/>
    </row>
    <row r="128" spans="1:17" ht="11.1" customHeight="1">
      <c r="A128" s="35"/>
      <c r="B128" s="8"/>
      <c r="C128" s="8"/>
      <c r="D128" s="8"/>
      <c r="E128" s="8"/>
      <c r="F128" s="8"/>
      <c r="G128" s="8"/>
      <c r="H128" s="10"/>
      <c r="J128" s="58"/>
      <c r="K128" s="17"/>
      <c r="L128" s="20"/>
      <c r="M128" s="93"/>
      <c r="N128" s="94"/>
      <c r="O128" s="62"/>
      <c r="P128" s="63"/>
      <c r="Q128" s="43"/>
    </row>
    <row r="129" spans="1:17" ht="11.1" customHeight="1">
      <c r="A129" s="37"/>
      <c r="B129" s="12"/>
      <c r="C129" s="12"/>
      <c r="D129" s="12"/>
      <c r="E129" s="12"/>
      <c r="F129" s="12"/>
      <c r="G129" s="12"/>
      <c r="H129" s="13"/>
      <c r="I129" s="5"/>
      <c r="J129" s="59"/>
      <c r="K129" s="18"/>
      <c r="L129" s="21"/>
      <c r="M129" s="95"/>
      <c r="N129" s="96"/>
      <c r="O129" s="55"/>
      <c r="P129" s="56"/>
      <c r="Q129" s="44"/>
    </row>
    <row r="130" spans="1:17" ht="11.1" customHeight="1">
      <c r="A130" s="35"/>
      <c r="B130" s="8"/>
      <c r="C130" s="8"/>
      <c r="D130" s="8"/>
      <c r="E130" s="8"/>
      <c r="F130" s="8"/>
      <c r="G130" s="8"/>
      <c r="H130" s="10"/>
      <c r="J130" s="57"/>
      <c r="K130" s="17"/>
      <c r="L130" s="20"/>
      <c r="M130" s="91"/>
      <c r="N130" s="92"/>
      <c r="O130" s="60"/>
      <c r="P130" s="61"/>
      <c r="Q130" s="43"/>
    </row>
    <row r="131" spans="1:17" ht="11.1" customHeight="1">
      <c r="A131" s="35"/>
      <c r="B131" s="8"/>
      <c r="C131" s="8"/>
      <c r="D131" s="8"/>
      <c r="E131" s="8"/>
      <c r="F131" s="8"/>
      <c r="G131" s="8"/>
      <c r="H131" s="10"/>
      <c r="J131" s="58"/>
      <c r="K131" s="17"/>
      <c r="L131" s="20"/>
      <c r="M131" s="93"/>
      <c r="N131" s="94"/>
      <c r="O131" s="62"/>
      <c r="P131" s="63"/>
      <c r="Q131" s="43"/>
    </row>
    <row r="132" spans="1:17" ht="11.1" customHeight="1">
      <c r="A132" s="37"/>
      <c r="B132" s="12"/>
      <c r="C132" s="12"/>
      <c r="D132" s="12"/>
      <c r="E132" s="12"/>
      <c r="F132" s="12"/>
      <c r="G132" s="12"/>
      <c r="H132" s="13"/>
      <c r="I132" s="5"/>
      <c r="J132" s="59"/>
      <c r="K132" s="18"/>
      <c r="L132" s="21"/>
      <c r="M132" s="95"/>
      <c r="N132" s="96"/>
      <c r="O132" s="55"/>
      <c r="P132" s="56"/>
      <c r="Q132" s="45"/>
    </row>
    <row r="133" spans="1:17" ht="11.1" customHeight="1">
      <c r="A133" s="35"/>
      <c r="B133" s="8"/>
      <c r="C133" s="8"/>
      <c r="D133" s="8"/>
      <c r="E133" s="8"/>
      <c r="F133" s="8"/>
      <c r="G133" s="8"/>
      <c r="H133" s="10"/>
      <c r="J133" s="57"/>
      <c r="K133" s="17"/>
      <c r="L133" s="20"/>
      <c r="M133" s="91"/>
      <c r="N133" s="92"/>
      <c r="O133" s="60"/>
      <c r="P133" s="61"/>
      <c r="Q133" s="43"/>
    </row>
    <row r="134" spans="1:17" ht="11.1" customHeight="1">
      <c r="A134" s="35"/>
      <c r="B134" s="8"/>
      <c r="C134" s="8"/>
      <c r="D134" s="8"/>
      <c r="E134" s="8"/>
      <c r="F134" s="8"/>
      <c r="G134" s="8"/>
      <c r="H134" s="10"/>
      <c r="J134" s="58"/>
      <c r="K134" s="17"/>
      <c r="L134" s="20"/>
      <c r="M134" s="93"/>
      <c r="N134" s="94"/>
      <c r="O134" s="62"/>
      <c r="P134" s="63"/>
      <c r="Q134" s="43"/>
    </row>
    <row r="135" spans="1:17" ht="11.1" customHeight="1">
      <c r="A135" s="37"/>
      <c r="B135" s="12"/>
      <c r="C135" s="12"/>
      <c r="D135" s="12"/>
      <c r="E135" s="12"/>
      <c r="F135" s="12"/>
      <c r="G135" s="12"/>
      <c r="H135" s="13"/>
      <c r="I135" s="5"/>
      <c r="J135" s="59"/>
      <c r="K135" s="18"/>
      <c r="L135" s="21"/>
      <c r="M135" s="95"/>
      <c r="N135" s="96"/>
      <c r="O135" s="55"/>
      <c r="P135" s="56"/>
      <c r="Q135" s="44"/>
    </row>
    <row r="136" spans="1:17" ht="11.1" customHeight="1">
      <c r="A136" s="35"/>
      <c r="B136" s="8"/>
      <c r="C136" s="8"/>
      <c r="D136" s="8"/>
      <c r="E136" s="8"/>
      <c r="F136" s="8"/>
      <c r="G136" s="8"/>
      <c r="H136" s="10"/>
      <c r="J136" s="57"/>
      <c r="K136" s="17"/>
      <c r="L136" s="20"/>
      <c r="M136" s="91"/>
      <c r="N136" s="92"/>
      <c r="O136" s="60"/>
      <c r="P136" s="61"/>
      <c r="Q136" s="43"/>
    </row>
    <row r="137" spans="1:17" ht="11.1" customHeight="1">
      <c r="A137" s="35"/>
      <c r="B137" s="8"/>
      <c r="C137" s="8"/>
      <c r="D137" s="8"/>
      <c r="E137" s="8"/>
      <c r="F137" s="8"/>
      <c r="G137" s="8"/>
      <c r="H137" s="10"/>
      <c r="J137" s="58"/>
      <c r="K137" s="17"/>
      <c r="L137" s="20"/>
      <c r="M137" s="93"/>
      <c r="N137" s="94"/>
      <c r="O137" s="62"/>
      <c r="P137" s="63"/>
      <c r="Q137" s="43"/>
    </row>
    <row r="138" spans="1:17" ht="11.1" customHeight="1">
      <c r="A138" s="37"/>
      <c r="B138" s="12"/>
      <c r="C138" s="12"/>
      <c r="D138" s="12"/>
      <c r="E138" s="12"/>
      <c r="F138" s="12"/>
      <c r="G138" s="12"/>
      <c r="H138" s="13"/>
      <c r="I138" s="5"/>
      <c r="J138" s="59"/>
      <c r="K138" s="18"/>
      <c r="L138" s="21"/>
      <c r="M138" s="95"/>
      <c r="N138" s="96"/>
      <c r="O138" s="55"/>
      <c r="P138" s="56"/>
      <c r="Q138" s="44"/>
    </row>
    <row r="139" spans="1:17" ht="11.1" customHeight="1">
      <c r="A139" s="35"/>
      <c r="B139" s="8"/>
      <c r="C139" s="8"/>
      <c r="D139" s="8"/>
      <c r="E139" s="8"/>
      <c r="F139" s="8"/>
      <c r="G139" s="8"/>
      <c r="H139" s="10"/>
      <c r="J139" s="57"/>
      <c r="K139" s="16"/>
      <c r="L139" s="20"/>
      <c r="M139" s="91"/>
      <c r="N139" s="92"/>
      <c r="O139" s="60"/>
      <c r="P139" s="61"/>
      <c r="Q139" s="43"/>
    </row>
    <row r="140" spans="1:17" ht="11.1" customHeight="1">
      <c r="A140" s="35"/>
      <c r="B140" s="8"/>
      <c r="C140" s="8"/>
      <c r="D140" s="8"/>
      <c r="E140" s="8"/>
      <c r="F140" s="8"/>
      <c r="G140" s="8"/>
      <c r="H140" s="10"/>
      <c r="J140" s="58"/>
      <c r="K140" s="16"/>
      <c r="L140" s="20"/>
      <c r="M140" s="93"/>
      <c r="N140" s="94"/>
      <c r="O140" s="62"/>
      <c r="P140" s="63"/>
      <c r="Q140" s="43"/>
    </row>
    <row r="141" spans="1:17" ht="11.1" customHeight="1">
      <c r="A141" s="37"/>
      <c r="B141" s="12"/>
      <c r="C141" s="12"/>
      <c r="D141" s="12"/>
      <c r="E141" s="12"/>
      <c r="F141" s="12"/>
      <c r="G141" s="12"/>
      <c r="H141" s="13"/>
      <c r="I141" s="5"/>
      <c r="J141" s="59"/>
      <c r="K141" s="14"/>
      <c r="L141" s="21"/>
      <c r="M141" s="95"/>
      <c r="N141" s="96"/>
      <c r="O141" s="55"/>
      <c r="P141" s="56"/>
      <c r="Q141" s="44"/>
    </row>
    <row r="142" spans="1:17" ht="11.1" customHeight="1">
      <c r="A142" s="35"/>
      <c r="B142" s="8"/>
      <c r="C142" s="8"/>
      <c r="D142" s="8"/>
      <c r="E142" s="8"/>
      <c r="F142" s="8"/>
      <c r="G142" s="8"/>
      <c r="H142" s="10"/>
      <c r="J142" s="57"/>
      <c r="K142" s="16"/>
      <c r="L142" s="20"/>
      <c r="M142" s="91"/>
      <c r="N142" s="92"/>
      <c r="O142" s="60"/>
      <c r="P142" s="61"/>
      <c r="Q142" s="43"/>
    </row>
    <row r="143" spans="1:17" ht="11.1" customHeight="1">
      <c r="A143" s="35"/>
      <c r="B143" s="8"/>
      <c r="C143" s="8"/>
      <c r="D143" s="8"/>
      <c r="E143" s="8"/>
      <c r="F143" s="8"/>
      <c r="G143" s="8"/>
      <c r="H143" s="10"/>
      <c r="J143" s="58"/>
      <c r="K143" s="16"/>
      <c r="L143" s="20"/>
      <c r="M143" s="93"/>
      <c r="N143" s="94"/>
      <c r="O143" s="62"/>
      <c r="P143" s="63"/>
      <c r="Q143" s="43"/>
    </row>
    <row r="144" spans="1:17" ht="11.1" customHeight="1">
      <c r="A144" s="37"/>
      <c r="B144" s="12"/>
      <c r="C144" s="12"/>
      <c r="D144" s="12"/>
      <c r="E144" s="12"/>
      <c r="F144" s="12"/>
      <c r="G144" s="12"/>
      <c r="H144" s="13"/>
      <c r="I144" s="5"/>
      <c r="J144" s="59"/>
      <c r="K144" s="14"/>
      <c r="L144" s="21"/>
      <c r="M144" s="95"/>
      <c r="N144" s="96"/>
      <c r="O144" s="55"/>
      <c r="P144" s="56"/>
      <c r="Q144" s="44"/>
    </row>
    <row r="145" spans="1:17" ht="11.1" customHeight="1">
      <c r="I145" s="98">
        <f>I49+1</f>
        <v>8</v>
      </c>
      <c r="J145" s="98"/>
      <c r="K145" s="98"/>
      <c r="L145" s="98"/>
      <c r="M145" s="98"/>
      <c r="N145" s="98"/>
    </row>
    <row r="146" spans="1:17" ht="11.1" customHeight="1">
      <c r="I146" s="98"/>
      <c r="J146" s="98"/>
      <c r="K146" s="98"/>
      <c r="L146" s="98"/>
      <c r="M146" s="98"/>
      <c r="N146" s="98"/>
    </row>
    <row r="148" spans="1:17" ht="14.45" customHeight="1">
      <c r="A148" s="99" t="s">
        <v>0</v>
      </c>
      <c r="B148" s="100"/>
      <c r="C148" s="100"/>
      <c r="D148" s="100"/>
      <c r="E148" s="100"/>
      <c r="F148" s="100"/>
      <c r="G148" s="101"/>
      <c r="H148" s="102" t="str">
        <f>H100</f>
        <v>令和７年度横山ダム維持補修工事(仮称)</v>
      </c>
      <c r="I148" s="103"/>
      <c r="J148" s="103"/>
      <c r="K148" s="103"/>
      <c r="L148" s="31"/>
      <c r="M148" s="31"/>
      <c r="N148" s="76" t="s">
        <v>6</v>
      </c>
      <c r="O148" s="77"/>
      <c r="P148" s="78" t="str">
        <f>P100</f>
        <v>道路維持・修繕</v>
      </c>
      <c r="Q148" s="79"/>
    </row>
    <row r="149" spans="1:17" ht="14.45" customHeight="1">
      <c r="A149" s="32"/>
      <c r="H149" s="84"/>
      <c r="I149" s="97"/>
      <c r="J149" s="97"/>
      <c r="K149" s="97"/>
      <c r="N149" s="82" t="s">
        <v>5</v>
      </c>
      <c r="O149" s="83"/>
      <c r="P149" s="78" t="str">
        <f>P101</f>
        <v>橋梁保全工事</v>
      </c>
      <c r="Q149" s="79"/>
    </row>
    <row r="150" spans="1:17" ht="14.45" customHeight="1">
      <c r="A150" s="86" t="s">
        <v>1</v>
      </c>
      <c r="B150" s="87"/>
      <c r="C150" s="86"/>
      <c r="D150" s="86"/>
      <c r="E150" s="86"/>
      <c r="F150" s="86"/>
      <c r="G150" s="86"/>
      <c r="H150" s="88"/>
      <c r="I150" s="88" t="s">
        <v>2</v>
      </c>
      <c r="J150" s="87"/>
      <c r="K150" s="2" t="s">
        <v>3</v>
      </c>
      <c r="L150" s="3" t="s">
        <v>8</v>
      </c>
      <c r="M150" s="89" t="s">
        <v>9</v>
      </c>
      <c r="N150" s="89"/>
      <c r="O150" s="90" t="s">
        <v>10</v>
      </c>
      <c r="P150" s="90"/>
      <c r="Q150" s="34" t="s">
        <v>4</v>
      </c>
    </row>
    <row r="151" spans="1:17" ht="11.1" customHeight="1">
      <c r="A151" s="35"/>
      <c r="B151" s="8" t="s">
        <v>69</v>
      </c>
      <c r="C151" s="8"/>
      <c r="D151" s="8"/>
      <c r="E151" s="8"/>
      <c r="F151" s="8"/>
      <c r="G151" s="8"/>
      <c r="H151" s="10"/>
      <c r="J151" s="57"/>
      <c r="K151" s="16"/>
      <c r="L151" s="20"/>
      <c r="M151" s="64"/>
      <c r="N151" s="65"/>
      <c r="O151" s="60"/>
      <c r="P151" s="61"/>
      <c r="Q151" s="4"/>
    </row>
    <row r="152" spans="1:17" ht="11.1" customHeight="1">
      <c r="A152" s="35"/>
      <c r="B152" s="8"/>
      <c r="C152" s="8"/>
      <c r="D152" s="8"/>
      <c r="E152" s="8"/>
      <c r="F152" s="8"/>
      <c r="G152" s="8"/>
      <c r="H152" s="10"/>
      <c r="J152" s="58"/>
      <c r="K152" s="16"/>
      <c r="L152" s="20"/>
      <c r="M152" s="66"/>
      <c r="N152" s="67"/>
      <c r="O152" s="62"/>
      <c r="P152" s="63"/>
      <c r="Q152" s="4"/>
    </row>
    <row r="153" spans="1:17" ht="11.1" customHeight="1">
      <c r="A153" s="37"/>
      <c r="B153" s="12"/>
      <c r="C153" s="12"/>
      <c r="D153" s="12"/>
      <c r="E153" s="12"/>
      <c r="F153" s="12"/>
      <c r="G153" s="12"/>
      <c r="H153" s="13"/>
      <c r="I153" s="5"/>
      <c r="J153" s="59"/>
      <c r="K153" s="14" t="s">
        <v>27</v>
      </c>
      <c r="L153" s="21"/>
      <c r="M153" s="68">
        <v>41800</v>
      </c>
      <c r="N153" s="69"/>
      <c r="O153" s="55">
        <f t="shared" ref="O153" si="14">L153*M153</f>
        <v>0</v>
      </c>
      <c r="P153" s="56"/>
      <c r="Q153" s="6"/>
    </row>
    <row r="154" spans="1:17" ht="11.1" customHeight="1">
      <c r="A154" s="35"/>
      <c r="B154" s="8" t="s">
        <v>70</v>
      </c>
      <c r="C154" s="8"/>
      <c r="D154" s="8"/>
      <c r="E154" s="8"/>
      <c r="F154" s="8"/>
      <c r="G154" s="8"/>
      <c r="H154" s="10"/>
      <c r="J154" s="57"/>
      <c r="K154" s="16"/>
      <c r="L154" s="20"/>
      <c r="M154" s="64"/>
      <c r="N154" s="65"/>
      <c r="O154" s="60"/>
      <c r="P154" s="61"/>
      <c r="Q154" s="4"/>
    </row>
    <row r="155" spans="1:17" ht="11.1" customHeight="1">
      <c r="A155" s="35"/>
      <c r="B155" s="8"/>
      <c r="C155" s="8"/>
      <c r="D155" s="8"/>
      <c r="E155" s="8"/>
      <c r="F155" s="8"/>
      <c r="G155" s="8"/>
      <c r="H155" s="10"/>
      <c r="J155" s="58"/>
      <c r="K155" s="16"/>
      <c r="L155" s="20"/>
      <c r="M155" s="66"/>
      <c r="N155" s="67"/>
      <c r="O155" s="62"/>
      <c r="P155" s="63"/>
      <c r="Q155" s="4"/>
    </row>
    <row r="156" spans="1:17" ht="11.1" customHeight="1">
      <c r="A156" s="37"/>
      <c r="B156" s="12"/>
      <c r="C156" s="12"/>
      <c r="D156" s="12"/>
      <c r="E156" s="12"/>
      <c r="F156" s="12"/>
      <c r="G156" s="12"/>
      <c r="H156" s="13"/>
      <c r="I156" s="5"/>
      <c r="J156" s="59"/>
      <c r="K156" s="14" t="s">
        <v>27</v>
      </c>
      <c r="L156" s="21"/>
      <c r="M156" s="68">
        <v>35300</v>
      </c>
      <c r="N156" s="69"/>
      <c r="O156" s="55">
        <f t="shared" ref="O156" si="15">L156*M156</f>
        <v>0</v>
      </c>
      <c r="P156" s="56"/>
      <c r="Q156" s="6"/>
    </row>
    <row r="157" spans="1:17" ht="11.1" customHeight="1">
      <c r="A157" s="35"/>
      <c r="B157" s="8" t="s">
        <v>29</v>
      </c>
      <c r="C157" s="8"/>
      <c r="D157" s="8"/>
      <c r="E157" s="8"/>
      <c r="F157" s="8"/>
      <c r="G157" s="8"/>
      <c r="H157" s="10"/>
      <c r="J157" s="57"/>
      <c r="K157" s="16"/>
      <c r="L157" s="20"/>
      <c r="M157" s="64"/>
      <c r="N157" s="65"/>
      <c r="O157" s="60"/>
      <c r="P157" s="61"/>
      <c r="Q157" s="4"/>
    </row>
    <row r="158" spans="1:17" ht="11.1" customHeight="1">
      <c r="A158" s="35"/>
      <c r="B158" s="8"/>
      <c r="C158" s="8"/>
      <c r="D158" s="8"/>
      <c r="E158" s="8"/>
      <c r="F158" s="8"/>
      <c r="G158" s="8"/>
      <c r="H158" s="10"/>
      <c r="J158" s="58"/>
      <c r="K158" s="16"/>
      <c r="L158" s="20"/>
      <c r="M158" s="66"/>
      <c r="N158" s="67"/>
      <c r="O158" s="62"/>
      <c r="P158" s="63"/>
      <c r="Q158" s="4"/>
    </row>
    <row r="159" spans="1:17" ht="11.1" customHeight="1">
      <c r="A159" s="37"/>
      <c r="B159" s="12"/>
      <c r="C159" s="12"/>
      <c r="D159" s="12"/>
      <c r="E159" s="12"/>
      <c r="F159" s="12"/>
      <c r="G159" s="12"/>
      <c r="H159" s="13"/>
      <c r="I159" s="5"/>
      <c r="J159" s="59"/>
      <c r="K159" s="14" t="s">
        <v>27</v>
      </c>
      <c r="L159" s="21"/>
      <c r="M159" s="68">
        <v>24800</v>
      </c>
      <c r="N159" s="69"/>
      <c r="O159" s="55">
        <f t="shared" ref="O159" si="16">L159*M159</f>
        <v>0</v>
      </c>
      <c r="P159" s="56"/>
      <c r="Q159" s="6"/>
    </row>
    <row r="160" spans="1:17" ht="11.1" customHeight="1">
      <c r="A160" s="35"/>
      <c r="B160" s="8" t="s">
        <v>45</v>
      </c>
      <c r="C160" s="8"/>
      <c r="D160" s="8"/>
      <c r="E160" s="8"/>
      <c r="F160" s="8"/>
      <c r="G160" s="8"/>
      <c r="H160" s="10"/>
      <c r="J160" s="57"/>
      <c r="K160" s="16"/>
      <c r="L160" s="20"/>
      <c r="M160" s="91"/>
      <c r="N160" s="92"/>
      <c r="O160" s="60"/>
      <c r="P160" s="61"/>
      <c r="Q160" s="4"/>
    </row>
    <row r="161" spans="1:17" ht="11.1" customHeight="1">
      <c r="A161" s="35"/>
      <c r="B161" s="8"/>
      <c r="C161" s="8"/>
      <c r="D161" s="8"/>
      <c r="E161" s="8"/>
      <c r="F161" s="8"/>
      <c r="G161" s="8"/>
      <c r="H161" s="10"/>
      <c r="J161" s="58"/>
      <c r="K161" s="16"/>
      <c r="L161" s="20"/>
      <c r="M161" s="93"/>
      <c r="N161" s="94"/>
      <c r="O161" s="62"/>
      <c r="P161" s="63"/>
      <c r="Q161" s="4"/>
    </row>
    <row r="162" spans="1:17" ht="11.1" customHeight="1">
      <c r="A162" s="37"/>
      <c r="B162" s="12"/>
      <c r="C162" s="12"/>
      <c r="D162" s="12"/>
      <c r="E162" s="12"/>
      <c r="F162" s="12"/>
      <c r="G162" s="12"/>
      <c r="H162" s="13"/>
      <c r="I162" s="5"/>
      <c r="J162" s="59"/>
      <c r="K162" s="14" t="s">
        <v>132</v>
      </c>
      <c r="L162" s="21">
        <v>1</v>
      </c>
      <c r="M162" s="95"/>
      <c r="N162" s="96"/>
      <c r="O162" s="55">
        <f>ROUND(SUM(O151:P159)*(Q162/100),0)</f>
        <v>0</v>
      </c>
      <c r="P162" s="56"/>
      <c r="Q162" s="53">
        <v>0</v>
      </c>
    </row>
    <row r="163" spans="1:17" ht="11.1" customHeight="1">
      <c r="A163" s="35"/>
      <c r="B163" s="8"/>
      <c r="C163" s="8"/>
      <c r="D163" s="8"/>
      <c r="E163" s="8"/>
      <c r="F163" s="8"/>
      <c r="G163" s="8"/>
      <c r="H163" s="10"/>
      <c r="J163" s="57"/>
      <c r="K163" s="16"/>
      <c r="L163" s="20"/>
      <c r="M163" s="60"/>
      <c r="N163" s="61"/>
      <c r="O163" s="60"/>
      <c r="P163" s="61"/>
      <c r="Q163" s="43"/>
    </row>
    <row r="164" spans="1:17" ht="11.1" customHeight="1">
      <c r="A164" s="35"/>
      <c r="B164" s="8"/>
      <c r="C164" s="8"/>
      <c r="D164" s="8"/>
      <c r="E164" s="8"/>
      <c r="F164" s="8"/>
      <c r="G164" s="8"/>
      <c r="H164" s="10"/>
      <c r="J164" s="58"/>
      <c r="K164" s="16"/>
      <c r="L164" s="20"/>
      <c r="M164" s="62"/>
      <c r="N164" s="63"/>
      <c r="O164" s="62"/>
      <c r="P164" s="63"/>
      <c r="Q164" s="43"/>
    </row>
    <row r="165" spans="1:17" ht="11.1" customHeight="1">
      <c r="A165" s="37"/>
      <c r="B165" s="12"/>
      <c r="C165" s="12"/>
      <c r="D165" s="12"/>
      <c r="E165" s="12"/>
      <c r="F165" s="12"/>
      <c r="G165" s="12"/>
      <c r="H165" s="13"/>
      <c r="I165" s="5"/>
      <c r="J165" s="59"/>
      <c r="K165" s="14"/>
      <c r="L165" s="21"/>
      <c r="M165" s="55"/>
      <c r="N165" s="56"/>
      <c r="O165" s="55"/>
      <c r="P165" s="56"/>
      <c r="Q165" s="44"/>
    </row>
    <row r="166" spans="1:17" ht="11.1" customHeight="1">
      <c r="A166" s="42"/>
      <c r="B166" s="8"/>
      <c r="C166" s="8"/>
      <c r="D166" s="8"/>
      <c r="E166" s="8"/>
      <c r="F166" s="8"/>
      <c r="G166" s="8"/>
      <c r="H166" s="10"/>
      <c r="J166" s="57"/>
      <c r="K166" s="16"/>
      <c r="L166" s="20"/>
      <c r="M166" s="60"/>
      <c r="N166" s="61"/>
      <c r="O166" s="60"/>
      <c r="P166" s="61"/>
      <c r="Q166" s="43"/>
    </row>
    <row r="167" spans="1:17" ht="11.1" customHeight="1">
      <c r="A167" s="35"/>
      <c r="B167" s="8"/>
      <c r="C167" s="8"/>
      <c r="D167" s="8"/>
      <c r="E167" s="8"/>
      <c r="F167" s="8"/>
      <c r="G167" s="8"/>
      <c r="H167" s="10"/>
      <c r="J167" s="58"/>
      <c r="K167" s="16"/>
      <c r="L167" s="20"/>
      <c r="M167" s="62"/>
      <c r="N167" s="63"/>
      <c r="O167" s="62"/>
      <c r="P167" s="63"/>
      <c r="Q167" s="43"/>
    </row>
    <row r="168" spans="1:17" ht="11.1" customHeight="1">
      <c r="A168" s="37"/>
      <c r="B168" s="12"/>
      <c r="C168" s="12"/>
      <c r="D168" s="12"/>
      <c r="E168" s="12"/>
      <c r="F168" s="12"/>
      <c r="G168" s="12"/>
      <c r="H168" s="13"/>
      <c r="I168" s="5"/>
      <c r="J168" s="59"/>
      <c r="K168" s="14"/>
      <c r="L168" s="21"/>
      <c r="M168" s="55"/>
      <c r="N168" s="56"/>
      <c r="O168" s="55"/>
      <c r="P168" s="56"/>
      <c r="Q168" s="44"/>
    </row>
    <row r="169" spans="1:17" ht="11.1" customHeight="1">
      <c r="A169" s="35"/>
      <c r="B169" s="8"/>
      <c r="C169" s="8"/>
      <c r="D169" s="8"/>
      <c r="E169" s="8"/>
      <c r="F169" s="8"/>
      <c r="G169" s="8"/>
      <c r="H169" s="10"/>
      <c r="J169" s="57"/>
      <c r="K169" s="17"/>
      <c r="L169" s="19"/>
      <c r="M169" s="60"/>
      <c r="N169" s="61"/>
      <c r="O169" s="60"/>
      <c r="P169" s="61"/>
      <c r="Q169" s="43"/>
    </row>
    <row r="170" spans="1:17" ht="11.1" customHeight="1">
      <c r="A170" s="35"/>
      <c r="B170" s="8"/>
      <c r="C170" s="8"/>
      <c r="D170" s="8"/>
      <c r="E170" s="8"/>
      <c r="F170" s="8"/>
      <c r="G170" s="8"/>
      <c r="H170" s="10"/>
      <c r="J170" s="58"/>
      <c r="K170" s="17"/>
      <c r="L170" s="20"/>
      <c r="M170" s="62"/>
      <c r="N170" s="63"/>
      <c r="O170" s="62"/>
      <c r="P170" s="63"/>
      <c r="Q170" s="43"/>
    </row>
    <row r="171" spans="1:17" ht="11.1" customHeight="1">
      <c r="A171" s="37"/>
      <c r="B171" s="12"/>
      <c r="C171" s="12"/>
      <c r="D171" s="12"/>
      <c r="E171" s="12"/>
      <c r="F171" s="12"/>
      <c r="G171" s="12"/>
      <c r="H171" s="13"/>
      <c r="I171" s="5"/>
      <c r="J171" s="59"/>
      <c r="K171" s="18"/>
      <c r="L171" s="21"/>
      <c r="M171" s="55"/>
      <c r="N171" s="56"/>
      <c r="O171" s="55"/>
      <c r="P171" s="56"/>
      <c r="Q171" s="44"/>
    </row>
    <row r="172" spans="1:17" ht="11.1" customHeight="1">
      <c r="A172" s="35"/>
      <c r="B172" s="8"/>
      <c r="C172" s="8"/>
      <c r="D172" s="8"/>
      <c r="E172" s="8"/>
      <c r="F172" s="8"/>
      <c r="G172" s="8"/>
      <c r="H172" s="10"/>
      <c r="J172" s="57"/>
      <c r="K172" s="17"/>
      <c r="L172" s="20"/>
      <c r="M172" s="60"/>
      <c r="N172" s="61"/>
      <c r="O172" s="60"/>
      <c r="P172" s="61"/>
      <c r="Q172" s="43"/>
    </row>
    <row r="173" spans="1:17" ht="11.1" customHeight="1">
      <c r="A173" s="35"/>
      <c r="B173" s="8"/>
      <c r="C173" s="8"/>
      <c r="D173" s="8"/>
      <c r="E173" s="8"/>
      <c r="F173" s="8"/>
      <c r="G173" s="8"/>
      <c r="H173" s="10"/>
      <c r="J173" s="58"/>
      <c r="K173" s="17"/>
      <c r="L173" s="20"/>
      <c r="M173" s="62"/>
      <c r="N173" s="63"/>
      <c r="O173" s="62"/>
      <c r="P173" s="63"/>
      <c r="Q173" s="43"/>
    </row>
    <row r="174" spans="1:17" ht="11.1" customHeight="1">
      <c r="A174" s="37"/>
      <c r="B174" s="12"/>
      <c r="C174" s="12"/>
      <c r="D174" s="12"/>
      <c r="E174" s="12"/>
      <c r="F174" s="12"/>
      <c r="G174" s="12"/>
      <c r="H174" s="13"/>
      <c r="I174" s="5"/>
      <c r="J174" s="59"/>
      <c r="K174" s="18"/>
      <c r="L174" s="21"/>
      <c r="M174" s="55"/>
      <c r="N174" s="56"/>
      <c r="O174" s="55"/>
      <c r="P174" s="56"/>
      <c r="Q174" s="44"/>
    </row>
    <row r="175" spans="1:17" ht="11.1" customHeight="1">
      <c r="A175" s="35"/>
      <c r="B175" s="8"/>
      <c r="C175" s="8"/>
      <c r="D175" s="8"/>
      <c r="E175" s="8"/>
      <c r="F175" s="8"/>
      <c r="G175" s="8"/>
      <c r="H175" s="10"/>
      <c r="J175" s="57"/>
      <c r="K175" s="17"/>
      <c r="L175" s="20"/>
      <c r="M175" s="60"/>
      <c r="N175" s="61"/>
      <c r="O175" s="60"/>
      <c r="P175" s="61"/>
      <c r="Q175" s="43"/>
    </row>
    <row r="176" spans="1:17" ht="11.1" customHeight="1">
      <c r="A176" s="35"/>
      <c r="B176" s="8"/>
      <c r="C176" s="8"/>
      <c r="D176" s="8"/>
      <c r="E176" s="8"/>
      <c r="F176" s="8"/>
      <c r="G176" s="8"/>
      <c r="H176" s="10"/>
      <c r="J176" s="58"/>
      <c r="K176" s="17"/>
      <c r="L176" s="20"/>
      <c r="M176" s="62"/>
      <c r="N176" s="63"/>
      <c r="O176" s="62"/>
      <c r="P176" s="63"/>
      <c r="Q176" s="43"/>
    </row>
    <row r="177" spans="1:17" ht="11.1" customHeight="1">
      <c r="A177" s="37"/>
      <c r="B177" s="12"/>
      <c r="C177" s="12"/>
      <c r="D177" s="12"/>
      <c r="E177" s="12"/>
      <c r="F177" s="12"/>
      <c r="G177" s="12"/>
      <c r="H177" s="13"/>
      <c r="I177" s="5"/>
      <c r="J177" s="59"/>
      <c r="K177" s="18"/>
      <c r="L177" s="21"/>
      <c r="M177" s="55"/>
      <c r="N177" s="56"/>
      <c r="O177" s="55"/>
      <c r="P177" s="56"/>
      <c r="Q177" s="44"/>
    </row>
    <row r="178" spans="1:17" ht="11.1" customHeight="1">
      <c r="A178" s="35"/>
      <c r="B178" s="8"/>
      <c r="C178" s="8"/>
      <c r="D178" s="8"/>
      <c r="E178" s="8"/>
      <c r="F178" s="8"/>
      <c r="G178" s="8"/>
      <c r="H178" s="10"/>
      <c r="J178" s="57"/>
      <c r="K178" s="17"/>
      <c r="L178" s="20"/>
      <c r="M178" s="91"/>
      <c r="N178" s="92"/>
      <c r="O178" s="60"/>
      <c r="P178" s="61"/>
      <c r="Q178" s="43"/>
    </row>
    <row r="179" spans="1:17" ht="11.1" customHeight="1">
      <c r="A179" s="35"/>
      <c r="B179" s="8"/>
      <c r="C179" s="8"/>
      <c r="D179" s="8"/>
      <c r="E179" s="8"/>
      <c r="F179" s="8"/>
      <c r="G179" s="8"/>
      <c r="H179" s="10"/>
      <c r="J179" s="58"/>
      <c r="K179" s="17"/>
      <c r="L179" s="20"/>
      <c r="M179" s="93"/>
      <c r="N179" s="94"/>
      <c r="O179" s="62"/>
      <c r="P179" s="63"/>
      <c r="Q179" s="43"/>
    </row>
    <row r="180" spans="1:17" ht="11.1" customHeight="1">
      <c r="A180" s="37"/>
      <c r="B180" s="12"/>
      <c r="C180" s="12"/>
      <c r="D180" s="12"/>
      <c r="E180" s="12"/>
      <c r="F180" s="12"/>
      <c r="G180" s="12"/>
      <c r="H180" s="13"/>
      <c r="I180" s="5"/>
      <c r="J180" s="59"/>
      <c r="K180" s="18"/>
      <c r="L180" s="21"/>
      <c r="M180" s="95"/>
      <c r="N180" s="96"/>
      <c r="O180" s="55"/>
      <c r="P180" s="56"/>
      <c r="Q180" s="45"/>
    </row>
    <row r="181" spans="1:17" ht="11.1" customHeight="1">
      <c r="A181" s="35"/>
      <c r="B181" s="8"/>
      <c r="C181" s="8"/>
      <c r="D181" s="8"/>
      <c r="E181" s="8"/>
      <c r="F181" s="8"/>
      <c r="G181" s="8"/>
      <c r="H181" s="10"/>
      <c r="J181" s="57"/>
      <c r="K181" s="17"/>
      <c r="L181" s="20"/>
      <c r="M181" s="91"/>
      <c r="N181" s="92"/>
      <c r="O181" s="60"/>
      <c r="P181" s="61"/>
      <c r="Q181" s="43"/>
    </row>
    <row r="182" spans="1:17" ht="11.1" customHeight="1">
      <c r="A182" s="35"/>
      <c r="B182" s="8"/>
      <c r="C182" s="8"/>
      <c r="D182" s="8"/>
      <c r="E182" s="8"/>
      <c r="F182" s="8"/>
      <c r="G182" s="8"/>
      <c r="H182" s="10"/>
      <c r="J182" s="58"/>
      <c r="K182" s="17"/>
      <c r="L182" s="20"/>
      <c r="M182" s="93"/>
      <c r="N182" s="94"/>
      <c r="O182" s="62"/>
      <c r="P182" s="63"/>
      <c r="Q182" s="43"/>
    </row>
    <row r="183" spans="1:17" ht="11.1" customHeight="1">
      <c r="A183" s="37"/>
      <c r="B183" s="12"/>
      <c r="C183" s="12"/>
      <c r="D183" s="12"/>
      <c r="E183" s="12"/>
      <c r="F183" s="12"/>
      <c r="G183" s="12"/>
      <c r="H183" s="13"/>
      <c r="I183" s="5"/>
      <c r="J183" s="59"/>
      <c r="K183" s="18"/>
      <c r="L183" s="21"/>
      <c r="M183" s="95"/>
      <c r="N183" s="96"/>
      <c r="O183" s="55"/>
      <c r="P183" s="56"/>
      <c r="Q183" s="44"/>
    </row>
    <row r="184" spans="1:17" ht="11.1" customHeight="1">
      <c r="A184" s="35"/>
      <c r="B184" s="8"/>
      <c r="C184" s="8"/>
      <c r="D184" s="8"/>
      <c r="E184" s="8"/>
      <c r="F184" s="8"/>
      <c r="G184" s="8"/>
      <c r="H184" s="10"/>
      <c r="J184" s="57"/>
      <c r="K184" s="17"/>
      <c r="L184" s="20"/>
      <c r="M184" s="91"/>
      <c r="N184" s="92"/>
      <c r="O184" s="60"/>
      <c r="P184" s="61"/>
      <c r="Q184" s="43"/>
    </row>
    <row r="185" spans="1:17" ht="11.1" customHeight="1">
      <c r="A185" s="35"/>
      <c r="B185" s="8"/>
      <c r="C185" s="8"/>
      <c r="D185" s="8"/>
      <c r="E185" s="8"/>
      <c r="F185" s="8"/>
      <c r="G185" s="8"/>
      <c r="H185" s="10"/>
      <c r="J185" s="58"/>
      <c r="K185" s="17"/>
      <c r="L185" s="20"/>
      <c r="M185" s="93"/>
      <c r="N185" s="94"/>
      <c r="O185" s="62"/>
      <c r="P185" s="63"/>
      <c r="Q185" s="43"/>
    </row>
    <row r="186" spans="1:17" ht="11.1" customHeight="1">
      <c r="A186" s="37"/>
      <c r="B186" s="12"/>
      <c r="C186" s="12"/>
      <c r="D186" s="12"/>
      <c r="E186" s="12"/>
      <c r="F186" s="12"/>
      <c r="G186" s="12"/>
      <c r="H186" s="13"/>
      <c r="I186" s="5"/>
      <c r="J186" s="59"/>
      <c r="K186" s="18"/>
      <c r="L186" s="21"/>
      <c r="M186" s="95"/>
      <c r="N186" s="96"/>
      <c r="O186" s="55"/>
      <c r="P186" s="56"/>
      <c r="Q186" s="44"/>
    </row>
    <row r="187" spans="1:17" ht="11.1" customHeight="1">
      <c r="A187" s="35"/>
      <c r="B187" s="8"/>
      <c r="C187" s="8"/>
      <c r="D187" s="8"/>
      <c r="E187" s="8"/>
      <c r="F187" s="8"/>
      <c r="G187" s="8" t="s">
        <v>25</v>
      </c>
      <c r="H187" s="10"/>
      <c r="J187" s="57"/>
      <c r="K187" s="17"/>
      <c r="L187" s="20"/>
      <c r="M187" s="91"/>
      <c r="N187" s="92"/>
      <c r="O187" s="60"/>
      <c r="P187" s="61"/>
      <c r="Q187" s="43"/>
    </row>
    <row r="188" spans="1:17" ht="11.1" customHeight="1">
      <c r="A188" s="35"/>
      <c r="B188" s="8"/>
      <c r="C188" s="8"/>
      <c r="D188" s="8"/>
      <c r="E188" s="8"/>
      <c r="F188" s="8"/>
      <c r="G188" s="8"/>
      <c r="H188" s="10"/>
      <c r="J188" s="58"/>
      <c r="K188" s="17"/>
      <c r="L188" s="20"/>
      <c r="M188" s="93"/>
      <c r="N188" s="94"/>
      <c r="O188" s="62"/>
      <c r="P188" s="63"/>
      <c r="Q188" s="43"/>
    </row>
    <row r="189" spans="1:17" ht="11.1" customHeight="1">
      <c r="A189" s="37"/>
      <c r="B189" s="12"/>
      <c r="C189" s="12"/>
      <c r="D189" s="12"/>
      <c r="E189" s="12"/>
      <c r="F189" s="12"/>
      <c r="G189" s="12"/>
      <c r="H189" s="13"/>
      <c r="I189" s="5"/>
      <c r="J189" s="59"/>
      <c r="K189" s="18"/>
      <c r="L189" s="21"/>
      <c r="M189" s="95"/>
      <c r="N189" s="96"/>
      <c r="O189" s="55">
        <f>SUM(O151:P186)</f>
        <v>0</v>
      </c>
      <c r="P189" s="56"/>
      <c r="Q189" s="44"/>
    </row>
    <row r="190" spans="1:17" ht="11.1" customHeight="1">
      <c r="A190" s="35"/>
      <c r="B190" s="8"/>
      <c r="C190" s="8"/>
      <c r="D190" s="8"/>
      <c r="E190" s="8"/>
      <c r="F190" s="8"/>
      <c r="G190" s="8" t="s">
        <v>9</v>
      </c>
      <c r="H190" s="10"/>
      <c r="J190" s="57"/>
      <c r="K190" s="17"/>
      <c r="L190" s="20"/>
      <c r="M190" s="91"/>
      <c r="N190" s="92"/>
      <c r="O190" s="60"/>
      <c r="P190" s="61"/>
      <c r="Q190" s="43"/>
    </row>
    <row r="191" spans="1:17" ht="11.1" customHeight="1">
      <c r="A191" s="35"/>
      <c r="B191" s="8"/>
      <c r="C191" s="8"/>
      <c r="D191" s="8"/>
      <c r="E191" s="8"/>
      <c r="F191" s="8"/>
      <c r="G191" s="8"/>
      <c r="H191" s="10"/>
      <c r="J191" s="58"/>
      <c r="K191" s="17"/>
      <c r="L191" s="20"/>
      <c r="M191" s="93"/>
      <c r="N191" s="94"/>
      <c r="O191" s="62"/>
      <c r="P191" s="63"/>
      <c r="Q191" s="43"/>
    </row>
    <row r="192" spans="1:17" ht="11.1" customHeight="1">
      <c r="A192" s="37"/>
      <c r="B192" s="12"/>
      <c r="C192" s="12"/>
      <c r="D192" s="12"/>
      <c r="E192" s="12"/>
      <c r="F192" s="12"/>
      <c r="G192" s="12"/>
      <c r="H192" s="13"/>
      <c r="I192" s="5"/>
      <c r="J192" s="59"/>
      <c r="K192" s="18"/>
      <c r="L192" s="21"/>
      <c r="M192" s="95"/>
      <c r="N192" s="96"/>
      <c r="O192" s="55">
        <f>O189</f>
        <v>0</v>
      </c>
      <c r="P192" s="56"/>
      <c r="Q192" s="44" t="s">
        <v>136</v>
      </c>
    </row>
    <row r="193" spans="1:17" ht="11.1" customHeight="1">
      <c r="I193" s="98">
        <f>I145+1</f>
        <v>9</v>
      </c>
      <c r="J193" s="98"/>
      <c r="K193" s="98"/>
      <c r="L193" s="98"/>
      <c r="M193" s="98"/>
      <c r="N193" s="98"/>
    </row>
    <row r="194" spans="1:17" ht="11.1" customHeight="1">
      <c r="I194" s="98"/>
      <c r="J194" s="98"/>
      <c r="K194" s="98"/>
      <c r="L194" s="98"/>
      <c r="M194" s="98"/>
      <c r="N194" s="98"/>
    </row>
    <row r="196" spans="1:17" ht="14.45" customHeight="1">
      <c r="A196" s="99" t="s">
        <v>0</v>
      </c>
      <c r="B196" s="100"/>
      <c r="C196" s="100"/>
      <c r="D196" s="100"/>
      <c r="E196" s="100"/>
      <c r="F196" s="100"/>
      <c r="G196" s="101"/>
      <c r="H196" s="102" t="str">
        <f>H148</f>
        <v>令和７年度横山ダム維持補修工事(仮称)</v>
      </c>
      <c r="I196" s="103"/>
      <c r="J196" s="103"/>
      <c r="K196" s="103"/>
      <c r="L196" s="31"/>
      <c r="M196" s="31"/>
      <c r="N196" s="76" t="s">
        <v>6</v>
      </c>
      <c r="O196" s="77"/>
      <c r="P196" s="78" t="str">
        <f>P148</f>
        <v>道路維持・修繕</v>
      </c>
      <c r="Q196" s="79"/>
    </row>
    <row r="197" spans="1:17" ht="14.45" customHeight="1">
      <c r="A197" s="32"/>
      <c r="H197" s="84"/>
      <c r="I197" s="97"/>
      <c r="J197" s="97"/>
      <c r="K197" s="97"/>
      <c r="N197" s="82" t="s">
        <v>5</v>
      </c>
      <c r="O197" s="83"/>
      <c r="P197" s="78" t="str">
        <f>P149</f>
        <v>橋梁保全工事</v>
      </c>
      <c r="Q197" s="79"/>
    </row>
    <row r="198" spans="1:17" ht="14.45" customHeight="1">
      <c r="A198" s="86" t="s">
        <v>1</v>
      </c>
      <c r="B198" s="87"/>
      <c r="C198" s="86"/>
      <c r="D198" s="86"/>
      <c r="E198" s="86"/>
      <c r="F198" s="86"/>
      <c r="G198" s="86"/>
      <c r="H198" s="88"/>
      <c r="I198" s="88" t="s">
        <v>2</v>
      </c>
      <c r="J198" s="87"/>
      <c r="K198" s="2" t="s">
        <v>3</v>
      </c>
      <c r="L198" s="3" t="s">
        <v>8</v>
      </c>
      <c r="M198" s="89" t="s">
        <v>9</v>
      </c>
      <c r="N198" s="89"/>
      <c r="O198" s="90" t="s">
        <v>10</v>
      </c>
      <c r="P198" s="90"/>
      <c r="Q198" s="34" t="s">
        <v>4</v>
      </c>
    </row>
    <row r="199" spans="1:17" ht="11.1" customHeight="1">
      <c r="A199" s="35"/>
      <c r="B199" s="8" t="s">
        <v>106</v>
      </c>
      <c r="C199" s="8"/>
      <c r="D199" s="8"/>
      <c r="E199" s="8"/>
      <c r="F199" s="8"/>
      <c r="G199" s="8"/>
      <c r="H199" s="10"/>
      <c r="J199" s="57" t="s">
        <v>107</v>
      </c>
      <c r="K199" s="16"/>
      <c r="L199" s="20"/>
      <c r="M199" s="91"/>
      <c r="N199" s="92"/>
      <c r="O199" s="60"/>
      <c r="P199" s="61"/>
      <c r="Q199" s="4"/>
    </row>
    <row r="200" spans="1:17" ht="11.1" customHeight="1">
      <c r="A200" s="35"/>
      <c r="B200" s="8"/>
      <c r="C200" s="8"/>
      <c r="D200" s="8"/>
      <c r="E200" s="8"/>
      <c r="F200" s="8"/>
      <c r="G200" s="8"/>
      <c r="H200" s="10"/>
      <c r="J200" s="58"/>
      <c r="K200" s="16"/>
      <c r="L200" s="20"/>
      <c r="M200" s="62"/>
      <c r="N200" s="63"/>
      <c r="O200" s="62"/>
      <c r="P200" s="63"/>
      <c r="Q200" s="4"/>
    </row>
    <row r="201" spans="1:17" ht="11.1" customHeight="1">
      <c r="A201" s="37"/>
      <c r="B201" s="12"/>
      <c r="C201" s="12"/>
      <c r="D201" s="12"/>
      <c r="E201" s="12"/>
      <c r="F201" s="12"/>
      <c r="G201" s="12"/>
      <c r="H201" s="13"/>
      <c r="I201" s="5"/>
      <c r="J201" s="59"/>
      <c r="K201" s="14" t="s">
        <v>38</v>
      </c>
      <c r="L201" s="21"/>
      <c r="M201" s="55"/>
      <c r="N201" s="56"/>
      <c r="O201" s="55">
        <f t="shared" ref="O201" si="17">L201*M201</f>
        <v>0</v>
      </c>
      <c r="P201" s="56"/>
      <c r="Q201" s="6"/>
    </row>
    <row r="202" spans="1:17" ht="11.1" customHeight="1">
      <c r="A202" s="35"/>
      <c r="B202" s="8" t="s">
        <v>108</v>
      </c>
      <c r="C202" s="8"/>
      <c r="D202" s="8"/>
      <c r="E202" s="8"/>
      <c r="F202" s="8"/>
      <c r="G202" s="8"/>
      <c r="H202" s="10"/>
      <c r="J202" s="57" t="s">
        <v>109</v>
      </c>
      <c r="K202" s="16"/>
      <c r="L202" s="20"/>
      <c r="M202" s="60"/>
      <c r="N202" s="61"/>
      <c r="O202" s="60"/>
      <c r="P202" s="61"/>
      <c r="Q202" s="4"/>
    </row>
    <row r="203" spans="1:17" ht="11.1" customHeight="1">
      <c r="A203" s="35"/>
      <c r="B203" s="8"/>
      <c r="C203" s="8"/>
      <c r="D203" s="8"/>
      <c r="E203" s="8"/>
      <c r="F203" s="8"/>
      <c r="G203" s="8"/>
      <c r="H203" s="10"/>
      <c r="J203" s="58"/>
      <c r="K203" s="16"/>
      <c r="L203" s="20"/>
      <c r="M203" s="62"/>
      <c r="N203" s="63"/>
      <c r="O203" s="62"/>
      <c r="P203" s="63"/>
      <c r="Q203" s="4"/>
    </row>
    <row r="204" spans="1:17" ht="11.1" customHeight="1">
      <c r="A204" s="37"/>
      <c r="B204" s="12"/>
      <c r="C204" s="12"/>
      <c r="D204" s="12"/>
      <c r="E204" s="12"/>
      <c r="F204" s="12"/>
      <c r="G204" s="12"/>
      <c r="H204" s="13"/>
      <c r="I204" s="5"/>
      <c r="J204" s="59"/>
      <c r="K204" s="14" t="s">
        <v>110</v>
      </c>
      <c r="L204" s="21"/>
      <c r="M204" s="55"/>
      <c r="N204" s="56"/>
      <c r="O204" s="55">
        <f t="shared" ref="O204" si="18">L204*M204</f>
        <v>0</v>
      </c>
      <c r="P204" s="56"/>
      <c r="Q204" s="6"/>
    </row>
    <row r="205" spans="1:17" ht="11.1" customHeight="1">
      <c r="A205" s="35"/>
      <c r="B205" s="8" t="s">
        <v>111</v>
      </c>
      <c r="C205" s="8"/>
      <c r="D205" s="8"/>
      <c r="E205" s="8"/>
      <c r="F205" s="8"/>
      <c r="G205" s="8"/>
      <c r="H205" s="10"/>
      <c r="J205" s="57" t="s">
        <v>112</v>
      </c>
      <c r="K205" s="16"/>
      <c r="L205" s="20"/>
      <c r="M205" s="60"/>
      <c r="N205" s="61"/>
      <c r="O205" s="60"/>
      <c r="P205" s="61"/>
      <c r="Q205" s="4"/>
    </row>
    <row r="206" spans="1:17" ht="11.1" customHeight="1">
      <c r="A206" s="35"/>
      <c r="B206" s="8"/>
      <c r="C206" s="8"/>
      <c r="D206" s="8"/>
      <c r="E206" s="8"/>
      <c r="F206" s="8"/>
      <c r="G206" s="8"/>
      <c r="H206" s="10"/>
      <c r="J206" s="58"/>
      <c r="K206" s="16"/>
      <c r="L206" s="20"/>
      <c r="M206" s="62"/>
      <c r="N206" s="63"/>
      <c r="O206" s="62"/>
      <c r="P206" s="63"/>
      <c r="Q206" s="4"/>
    </row>
    <row r="207" spans="1:17" ht="11.1" customHeight="1">
      <c r="A207" s="37"/>
      <c r="B207" s="12"/>
      <c r="C207" s="12"/>
      <c r="D207" s="12"/>
      <c r="E207" s="12"/>
      <c r="F207" s="12"/>
      <c r="G207" s="12"/>
      <c r="H207" s="13"/>
      <c r="I207" s="5"/>
      <c r="J207" s="59"/>
      <c r="K207" s="14" t="s">
        <v>77</v>
      </c>
      <c r="L207" s="21"/>
      <c r="M207" s="55"/>
      <c r="N207" s="56"/>
      <c r="O207" s="55">
        <f t="shared" ref="O207" si="19">L207*M207</f>
        <v>0</v>
      </c>
      <c r="P207" s="56"/>
      <c r="Q207" s="6"/>
    </row>
    <row r="208" spans="1:17" ht="11.1" customHeight="1">
      <c r="A208" s="35"/>
      <c r="B208" s="8" t="s">
        <v>111</v>
      </c>
      <c r="C208" s="8"/>
      <c r="D208" s="8"/>
      <c r="E208" s="8"/>
      <c r="F208" s="8"/>
      <c r="G208" s="8"/>
      <c r="H208" s="10"/>
      <c r="J208" s="57" t="s">
        <v>113</v>
      </c>
      <c r="K208" s="16"/>
      <c r="L208" s="20"/>
      <c r="M208" s="60"/>
      <c r="N208" s="61"/>
      <c r="O208" s="60"/>
      <c r="P208" s="61"/>
      <c r="Q208" s="4"/>
    </row>
    <row r="209" spans="1:17" ht="11.1" customHeight="1">
      <c r="A209" s="35"/>
      <c r="B209" s="8"/>
      <c r="C209" s="8"/>
      <c r="D209" s="8"/>
      <c r="E209" s="8"/>
      <c r="F209" s="8"/>
      <c r="G209" s="8"/>
      <c r="H209" s="10"/>
      <c r="J209" s="58"/>
      <c r="K209" s="16"/>
      <c r="L209" s="20"/>
      <c r="M209" s="62"/>
      <c r="N209" s="63"/>
      <c r="O209" s="62"/>
      <c r="P209" s="63"/>
      <c r="Q209" s="4"/>
    </row>
    <row r="210" spans="1:17" ht="11.1" customHeight="1">
      <c r="A210" s="37"/>
      <c r="B210" s="12"/>
      <c r="C210" s="12"/>
      <c r="D210" s="12"/>
      <c r="E210" s="12"/>
      <c r="F210" s="12"/>
      <c r="G210" s="12"/>
      <c r="H210" s="13"/>
      <c r="I210" s="5"/>
      <c r="J210" s="59"/>
      <c r="K210" s="14" t="s">
        <v>77</v>
      </c>
      <c r="L210" s="21"/>
      <c r="M210" s="55"/>
      <c r="N210" s="56"/>
      <c r="O210" s="55">
        <f t="shared" ref="O210" si="20">L210*M210</f>
        <v>0</v>
      </c>
      <c r="P210" s="56"/>
      <c r="Q210" s="6"/>
    </row>
    <row r="211" spans="1:17" ht="11.1" customHeight="1">
      <c r="A211" s="35"/>
      <c r="B211" s="8"/>
      <c r="C211" s="8"/>
      <c r="D211" s="8"/>
      <c r="E211" s="8"/>
      <c r="F211" s="8"/>
      <c r="G211" s="8"/>
      <c r="H211" s="10"/>
      <c r="J211" s="57"/>
      <c r="K211" s="16"/>
      <c r="L211" s="20"/>
      <c r="M211" s="60"/>
      <c r="N211" s="61"/>
      <c r="O211" s="60"/>
      <c r="P211" s="61"/>
      <c r="Q211" s="43"/>
    </row>
    <row r="212" spans="1:17" ht="11.1" customHeight="1">
      <c r="A212" s="35"/>
      <c r="B212" s="8"/>
      <c r="C212" s="8"/>
      <c r="D212" s="8"/>
      <c r="E212" s="8"/>
      <c r="F212" s="8"/>
      <c r="G212" s="8"/>
      <c r="H212" s="10"/>
      <c r="J212" s="58"/>
      <c r="K212" s="16"/>
      <c r="L212" s="20"/>
      <c r="M212" s="62"/>
      <c r="N212" s="63"/>
      <c r="O212" s="62"/>
      <c r="P212" s="63"/>
      <c r="Q212" s="43"/>
    </row>
    <row r="213" spans="1:17" ht="11.1" customHeight="1">
      <c r="A213" s="37"/>
      <c r="B213" s="12"/>
      <c r="C213" s="12"/>
      <c r="D213" s="12"/>
      <c r="E213" s="12"/>
      <c r="F213" s="12"/>
      <c r="G213" s="12"/>
      <c r="H213" s="13"/>
      <c r="I213" s="5"/>
      <c r="J213" s="59"/>
      <c r="K213" s="14"/>
      <c r="L213" s="21"/>
      <c r="M213" s="55"/>
      <c r="N213" s="56"/>
      <c r="O213" s="55"/>
      <c r="P213" s="56"/>
      <c r="Q213" s="44"/>
    </row>
    <row r="214" spans="1:17" ht="11.1" customHeight="1">
      <c r="A214" s="42"/>
      <c r="B214" s="8"/>
      <c r="C214" s="8"/>
      <c r="D214" s="8"/>
      <c r="E214" s="8"/>
      <c r="F214" s="8"/>
      <c r="G214" s="8"/>
      <c r="H214" s="10"/>
      <c r="J214" s="57"/>
      <c r="K214" s="16"/>
      <c r="L214" s="20"/>
      <c r="M214" s="60"/>
      <c r="N214" s="61"/>
      <c r="O214" s="60"/>
      <c r="P214" s="61"/>
      <c r="Q214" s="43"/>
    </row>
    <row r="215" spans="1:17" ht="11.1" customHeight="1">
      <c r="A215" s="35"/>
      <c r="B215" s="8"/>
      <c r="C215" s="8"/>
      <c r="D215" s="8"/>
      <c r="E215" s="8"/>
      <c r="F215" s="8"/>
      <c r="G215" s="8"/>
      <c r="H215" s="10"/>
      <c r="J215" s="58"/>
      <c r="K215" s="16"/>
      <c r="L215" s="20"/>
      <c r="M215" s="62"/>
      <c r="N215" s="63"/>
      <c r="O215" s="62"/>
      <c r="P215" s="63"/>
      <c r="Q215" s="43"/>
    </row>
    <row r="216" spans="1:17" ht="11.1" customHeight="1">
      <c r="A216" s="37"/>
      <c r="B216" s="12"/>
      <c r="C216" s="12"/>
      <c r="D216" s="12"/>
      <c r="E216" s="12"/>
      <c r="F216" s="12"/>
      <c r="G216" s="12"/>
      <c r="H216" s="13"/>
      <c r="I216" s="5"/>
      <c r="J216" s="59"/>
      <c r="K216" s="14"/>
      <c r="L216" s="21"/>
      <c r="M216" s="55"/>
      <c r="N216" s="56"/>
      <c r="O216" s="55"/>
      <c r="P216" s="56"/>
      <c r="Q216" s="44"/>
    </row>
    <row r="217" spans="1:17" ht="11.1" customHeight="1">
      <c r="A217" s="35"/>
      <c r="B217" s="8"/>
      <c r="C217" s="8"/>
      <c r="D217" s="8"/>
      <c r="E217" s="8"/>
      <c r="F217" s="8"/>
      <c r="G217" s="8"/>
      <c r="H217" s="10"/>
      <c r="J217" s="57"/>
      <c r="K217" s="17"/>
      <c r="L217" s="19"/>
      <c r="M217" s="60"/>
      <c r="N217" s="61"/>
      <c r="O217" s="60"/>
      <c r="P217" s="61"/>
      <c r="Q217" s="43"/>
    </row>
    <row r="218" spans="1:17" ht="11.1" customHeight="1">
      <c r="A218" s="35"/>
      <c r="B218" s="8"/>
      <c r="C218" s="8"/>
      <c r="D218" s="8"/>
      <c r="E218" s="8"/>
      <c r="F218" s="8"/>
      <c r="G218" s="8"/>
      <c r="H218" s="10"/>
      <c r="J218" s="58"/>
      <c r="K218" s="17"/>
      <c r="L218" s="20"/>
      <c r="M218" s="62"/>
      <c r="N218" s="63"/>
      <c r="O218" s="62"/>
      <c r="P218" s="63"/>
      <c r="Q218" s="43"/>
    </row>
    <row r="219" spans="1:17" ht="11.1" customHeight="1">
      <c r="A219" s="37"/>
      <c r="B219" s="12"/>
      <c r="C219" s="12"/>
      <c r="D219" s="12"/>
      <c r="E219" s="12"/>
      <c r="F219" s="12"/>
      <c r="G219" s="12"/>
      <c r="H219" s="13"/>
      <c r="I219" s="5"/>
      <c r="J219" s="59"/>
      <c r="K219" s="18"/>
      <c r="L219" s="21"/>
      <c r="M219" s="55"/>
      <c r="N219" s="56"/>
      <c r="O219" s="55"/>
      <c r="P219" s="56"/>
      <c r="Q219" s="44"/>
    </row>
    <row r="220" spans="1:17" ht="11.1" customHeight="1">
      <c r="A220" s="35"/>
      <c r="B220" s="8"/>
      <c r="C220" s="8"/>
      <c r="D220" s="8"/>
      <c r="E220" s="8"/>
      <c r="F220" s="8"/>
      <c r="G220" s="8"/>
      <c r="H220" s="10"/>
      <c r="J220" s="57"/>
      <c r="K220" s="17"/>
      <c r="L220" s="20"/>
      <c r="M220" s="60"/>
      <c r="N220" s="61"/>
      <c r="O220" s="60"/>
      <c r="P220" s="61"/>
      <c r="Q220" s="43"/>
    </row>
    <row r="221" spans="1:17" ht="11.1" customHeight="1">
      <c r="A221" s="35"/>
      <c r="B221" s="8"/>
      <c r="C221" s="8"/>
      <c r="D221" s="8"/>
      <c r="E221" s="8"/>
      <c r="F221" s="8"/>
      <c r="G221" s="8"/>
      <c r="H221" s="10"/>
      <c r="J221" s="58"/>
      <c r="K221" s="17"/>
      <c r="L221" s="20"/>
      <c r="M221" s="62"/>
      <c r="N221" s="63"/>
      <c r="O221" s="62"/>
      <c r="P221" s="63"/>
      <c r="Q221" s="43"/>
    </row>
    <row r="222" spans="1:17" ht="11.1" customHeight="1">
      <c r="A222" s="37"/>
      <c r="B222" s="12"/>
      <c r="C222" s="12"/>
      <c r="D222" s="12"/>
      <c r="E222" s="12"/>
      <c r="F222" s="12"/>
      <c r="G222" s="12"/>
      <c r="H222" s="13"/>
      <c r="I222" s="5"/>
      <c r="J222" s="59"/>
      <c r="K222" s="18"/>
      <c r="L222" s="21"/>
      <c r="M222" s="55"/>
      <c r="N222" s="56"/>
      <c r="O222" s="55"/>
      <c r="P222" s="56"/>
      <c r="Q222" s="44"/>
    </row>
    <row r="223" spans="1:17" ht="11.1" customHeight="1">
      <c r="A223" s="35"/>
      <c r="B223" s="8"/>
      <c r="C223" s="8"/>
      <c r="D223" s="8"/>
      <c r="E223" s="8"/>
      <c r="F223" s="8"/>
      <c r="G223" s="8"/>
      <c r="H223" s="10"/>
      <c r="J223" s="57"/>
      <c r="K223" s="17"/>
      <c r="L223" s="20"/>
      <c r="M223" s="60"/>
      <c r="N223" s="61"/>
      <c r="O223" s="60"/>
      <c r="P223" s="61"/>
      <c r="Q223" s="43"/>
    </row>
    <row r="224" spans="1:17" ht="11.1" customHeight="1">
      <c r="A224" s="35"/>
      <c r="B224" s="8"/>
      <c r="C224" s="8"/>
      <c r="D224" s="8"/>
      <c r="E224" s="8"/>
      <c r="F224" s="8"/>
      <c r="G224" s="8"/>
      <c r="H224" s="10"/>
      <c r="J224" s="58"/>
      <c r="K224" s="17"/>
      <c r="L224" s="20"/>
      <c r="M224" s="62"/>
      <c r="N224" s="63"/>
      <c r="O224" s="62"/>
      <c r="P224" s="63"/>
      <c r="Q224" s="43"/>
    </row>
    <row r="225" spans="1:17" ht="11.1" customHeight="1">
      <c r="A225" s="37"/>
      <c r="B225" s="12"/>
      <c r="C225" s="12"/>
      <c r="D225" s="12"/>
      <c r="E225" s="12"/>
      <c r="F225" s="12"/>
      <c r="G225" s="12"/>
      <c r="H225" s="13"/>
      <c r="I225" s="5"/>
      <c r="J225" s="59"/>
      <c r="K225" s="18"/>
      <c r="L225" s="21"/>
      <c r="M225" s="55"/>
      <c r="N225" s="56"/>
      <c r="O225" s="55"/>
      <c r="P225" s="56"/>
      <c r="Q225" s="44"/>
    </row>
    <row r="226" spans="1:17" ht="11.1" customHeight="1">
      <c r="A226" s="35"/>
      <c r="B226" s="8"/>
      <c r="C226" s="8"/>
      <c r="D226" s="8"/>
      <c r="E226" s="8"/>
      <c r="F226" s="8"/>
      <c r="G226" s="8"/>
      <c r="H226" s="10"/>
      <c r="J226" s="57"/>
      <c r="K226" s="17"/>
      <c r="L226" s="20"/>
      <c r="M226" s="91"/>
      <c r="N226" s="92"/>
      <c r="O226" s="60"/>
      <c r="P226" s="61"/>
      <c r="Q226" s="43"/>
    </row>
    <row r="227" spans="1:17" ht="11.1" customHeight="1">
      <c r="A227" s="35"/>
      <c r="B227" s="8"/>
      <c r="C227" s="8"/>
      <c r="D227" s="8"/>
      <c r="E227" s="8"/>
      <c r="F227" s="8"/>
      <c r="G227" s="8"/>
      <c r="H227" s="10"/>
      <c r="J227" s="58"/>
      <c r="K227" s="17"/>
      <c r="L227" s="20"/>
      <c r="M227" s="93"/>
      <c r="N227" s="94"/>
      <c r="O227" s="62"/>
      <c r="P227" s="63"/>
      <c r="Q227" s="43"/>
    </row>
    <row r="228" spans="1:17" ht="11.1" customHeight="1">
      <c r="A228" s="37"/>
      <c r="B228" s="12"/>
      <c r="C228" s="12"/>
      <c r="D228" s="12"/>
      <c r="E228" s="12"/>
      <c r="F228" s="12"/>
      <c r="G228" s="12"/>
      <c r="H228" s="13"/>
      <c r="I228" s="5"/>
      <c r="J228" s="59"/>
      <c r="K228" s="18"/>
      <c r="L228" s="21"/>
      <c r="M228" s="95"/>
      <c r="N228" s="96"/>
      <c r="O228" s="55"/>
      <c r="P228" s="56"/>
      <c r="Q228" s="45"/>
    </row>
    <row r="229" spans="1:17" ht="11.1" customHeight="1">
      <c r="A229" s="35"/>
      <c r="B229" s="8"/>
      <c r="C229" s="8"/>
      <c r="D229" s="8"/>
      <c r="E229" s="8"/>
      <c r="F229" s="8"/>
      <c r="G229" s="8"/>
      <c r="H229" s="10"/>
      <c r="J229" s="57"/>
      <c r="K229" s="17"/>
      <c r="L229" s="20"/>
      <c r="M229" s="91"/>
      <c r="N229" s="92"/>
      <c r="O229" s="60"/>
      <c r="P229" s="61"/>
      <c r="Q229" s="43"/>
    </row>
    <row r="230" spans="1:17" ht="11.1" customHeight="1">
      <c r="A230" s="35"/>
      <c r="B230" s="8"/>
      <c r="C230" s="8"/>
      <c r="D230" s="8"/>
      <c r="E230" s="8"/>
      <c r="F230" s="8"/>
      <c r="G230" s="8"/>
      <c r="H230" s="10"/>
      <c r="J230" s="58"/>
      <c r="K230" s="17"/>
      <c r="L230" s="20"/>
      <c r="M230" s="93"/>
      <c r="N230" s="94"/>
      <c r="O230" s="62"/>
      <c r="P230" s="63"/>
      <c r="Q230" s="43"/>
    </row>
    <row r="231" spans="1:17" ht="11.1" customHeight="1">
      <c r="A231" s="37"/>
      <c r="B231" s="12"/>
      <c r="C231" s="12"/>
      <c r="D231" s="12"/>
      <c r="E231" s="12"/>
      <c r="F231" s="12"/>
      <c r="G231" s="12"/>
      <c r="H231" s="13"/>
      <c r="I231" s="5"/>
      <c r="J231" s="59"/>
      <c r="K231" s="18"/>
      <c r="L231" s="21"/>
      <c r="M231" s="95"/>
      <c r="N231" s="96"/>
      <c r="O231" s="55"/>
      <c r="P231" s="56"/>
      <c r="Q231" s="44"/>
    </row>
    <row r="232" spans="1:17" ht="11.1" customHeight="1">
      <c r="A232" s="35"/>
      <c r="B232" s="8"/>
      <c r="C232" s="8"/>
      <c r="D232" s="8"/>
      <c r="E232" s="8"/>
      <c r="F232" s="8"/>
      <c r="G232" s="8"/>
      <c r="H232" s="10"/>
      <c r="J232" s="57"/>
      <c r="K232" s="17"/>
      <c r="L232" s="20"/>
      <c r="M232" s="91"/>
      <c r="N232" s="92"/>
      <c r="O232" s="60"/>
      <c r="P232" s="61"/>
      <c r="Q232" s="43"/>
    </row>
    <row r="233" spans="1:17" ht="11.1" customHeight="1">
      <c r="A233" s="35"/>
      <c r="B233" s="8"/>
      <c r="C233" s="8"/>
      <c r="D233" s="8"/>
      <c r="E233" s="8"/>
      <c r="F233" s="8"/>
      <c r="G233" s="8"/>
      <c r="H233" s="10"/>
      <c r="J233" s="58"/>
      <c r="K233" s="17"/>
      <c r="L233" s="20"/>
      <c r="M233" s="93"/>
      <c r="N233" s="94"/>
      <c r="O233" s="62"/>
      <c r="P233" s="63"/>
      <c r="Q233" s="43"/>
    </row>
    <row r="234" spans="1:17" ht="11.1" customHeight="1">
      <c r="A234" s="37"/>
      <c r="B234" s="12"/>
      <c r="C234" s="12"/>
      <c r="D234" s="12"/>
      <c r="E234" s="12"/>
      <c r="F234" s="12"/>
      <c r="G234" s="12"/>
      <c r="H234" s="13"/>
      <c r="I234" s="5"/>
      <c r="J234" s="59"/>
      <c r="K234" s="18"/>
      <c r="L234" s="21"/>
      <c r="M234" s="95"/>
      <c r="N234" s="96"/>
      <c r="O234" s="55"/>
      <c r="P234" s="56"/>
      <c r="Q234" s="44"/>
    </row>
    <row r="235" spans="1:17" ht="11.1" customHeight="1">
      <c r="A235" s="35"/>
      <c r="B235" s="8"/>
      <c r="C235" s="8"/>
      <c r="D235" s="8"/>
      <c r="E235" s="8"/>
      <c r="F235" s="8"/>
      <c r="G235" s="8" t="s">
        <v>25</v>
      </c>
      <c r="H235" s="10"/>
      <c r="J235" s="57"/>
      <c r="K235" s="17"/>
      <c r="L235" s="20"/>
      <c r="M235" s="91"/>
      <c r="N235" s="92"/>
      <c r="O235" s="60"/>
      <c r="P235" s="61"/>
      <c r="Q235" s="43"/>
    </row>
    <row r="236" spans="1:17" ht="11.1" customHeight="1">
      <c r="A236" s="35"/>
      <c r="B236" s="8"/>
      <c r="C236" s="8"/>
      <c r="D236" s="8"/>
      <c r="E236" s="8"/>
      <c r="F236" s="8"/>
      <c r="G236" s="8"/>
      <c r="H236" s="10"/>
      <c r="J236" s="58"/>
      <c r="K236" s="17"/>
      <c r="L236" s="20"/>
      <c r="M236" s="93"/>
      <c r="N236" s="94"/>
      <c r="O236" s="62"/>
      <c r="P236" s="63"/>
      <c r="Q236" s="43"/>
    </row>
    <row r="237" spans="1:17" ht="11.1" customHeight="1">
      <c r="A237" s="37"/>
      <c r="B237" s="12"/>
      <c r="C237" s="12"/>
      <c r="D237" s="12"/>
      <c r="E237" s="12"/>
      <c r="F237" s="12"/>
      <c r="G237" s="12"/>
      <c r="H237" s="13"/>
      <c r="I237" s="5"/>
      <c r="J237" s="59"/>
      <c r="K237" s="18"/>
      <c r="L237" s="21"/>
      <c r="M237" s="95"/>
      <c r="N237" s="96"/>
      <c r="O237" s="55">
        <f>SUM(O199:P234)</f>
        <v>0</v>
      </c>
      <c r="P237" s="56"/>
      <c r="Q237" s="44"/>
    </row>
    <row r="238" spans="1:17" ht="11.1" customHeight="1">
      <c r="A238" s="35"/>
      <c r="B238" s="8"/>
      <c r="C238" s="8"/>
      <c r="D238" s="8"/>
      <c r="E238" s="8"/>
      <c r="F238" s="8"/>
      <c r="G238" s="8" t="s">
        <v>9</v>
      </c>
      <c r="H238" s="10"/>
      <c r="J238" s="57"/>
      <c r="K238" s="17"/>
      <c r="L238" s="20"/>
      <c r="M238" s="91"/>
      <c r="N238" s="92"/>
      <c r="O238" s="60"/>
      <c r="P238" s="61"/>
      <c r="Q238" s="43"/>
    </row>
    <row r="239" spans="1:17" ht="11.1" customHeight="1">
      <c r="A239" s="35"/>
      <c r="B239" s="8"/>
      <c r="C239" s="8"/>
      <c r="D239" s="8"/>
      <c r="E239" s="8"/>
      <c r="F239" s="8"/>
      <c r="G239" s="8"/>
      <c r="H239" s="10"/>
      <c r="J239" s="58"/>
      <c r="K239" s="17"/>
      <c r="L239" s="20"/>
      <c r="M239" s="93"/>
      <c r="N239" s="94"/>
      <c r="O239" s="62"/>
      <c r="P239" s="63"/>
      <c r="Q239" s="43"/>
    </row>
    <row r="240" spans="1:17" ht="11.1" customHeight="1">
      <c r="A240" s="37"/>
      <c r="B240" s="12"/>
      <c r="C240" s="12"/>
      <c r="D240" s="12"/>
      <c r="E240" s="12"/>
      <c r="F240" s="12"/>
      <c r="G240" s="12"/>
      <c r="H240" s="13"/>
      <c r="I240" s="5"/>
      <c r="J240" s="59"/>
      <c r="K240" s="18"/>
      <c r="L240" s="21"/>
      <c r="M240" s="95"/>
      <c r="N240" s="96"/>
      <c r="O240" s="55">
        <f>O237</f>
        <v>0</v>
      </c>
      <c r="P240" s="56"/>
      <c r="Q240" s="44" t="s">
        <v>136</v>
      </c>
    </row>
    <row r="241" spans="1:17" ht="11.1" customHeight="1">
      <c r="I241" s="98">
        <f>I193+1</f>
        <v>10</v>
      </c>
      <c r="J241" s="98"/>
      <c r="K241" s="98"/>
      <c r="L241" s="98"/>
      <c r="M241" s="98"/>
      <c r="N241" s="98"/>
    </row>
    <row r="242" spans="1:17" ht="11.1" customHeight="1">
      <c r="I242" s="98"/>
      <c r="J242" s="98"/>
      <c r="K242" s="98"/>
      <c r="L242" s="98"/>
      <c r="M242" s="98"/>
      <c r="N242" s="98"/>
    </row>
    <row r="244" spans="1:17" ht="14.45" customHeight="1">
      <c r="A244" s="99" t="s">
        <v>0</v>
      </c>
      <c r="B244" s="100"/>
      <c r="C244" s="100"/>
      <c r="D244" s="100"/>
      <c r="E244" s="100"/>
      <c r="F244" s="100"/>
      <c r="G244" s="101"/>
      <c r="H244" s="102" t="str">
        <f>H196</f>
        <v>令和７年度横山ダム維持補修工事(仮称)</v>
      </c>
      <c r="I244" s="103"/>
      <c r="J244" s="103"/>
      <c r="K244" s="103"/>
      <c r="L244" s="31"/>
      <c r="M244" s="31"/>
      <c r="N244" s="76" t="s">
        <v>6</v>
      </c>
      <c r="O244" s="77"/>
      <c r="P244" s="78" t="str">
        <f>P196</f>
        <v>道路維持・修繕</v>
      </c>
      <c r="Q244" s="79"/>
    </row>
    <row r="245" spans="1:17" ht="14.45" customHeight="1">
      <c r="A245" s="32"/>
      <c r="H245" s="84"/>
      <c r="I245" s="97"/>
      <c r="J245" s="97"/>
      <c r="K245" s="97"/>
      <c r="N245" s="82" t="s">
        <v>5</v>
      </c>
      <c r="O245" s="83"/>
      <c r="P245" s="78" t="str">
        <f>P197</f>
        <v>橋梁保全工事</v>
      </c>
      <c r="Q245" s="79"/>
    </row>
    <row r="246" spans="1:17" ht="14.45" customHeight="1">
      <c r="A246" s="86" t="s">
        <v>1</v>
      </c>
      <c r="B246" s="87"/>
      <c r="C246" s="86"/>
      <c r="D246" s="86"/>
      <c r="E246" s="86"/>
      <c r="F246" s="86"/>
      <c r="G246" s="86"/>
      <c r="H246" s="88"/>
      <c r="I246" s="88" t="s">
        <v>2</v>
      </c>
      <c r="J246" s="87"/>
      <c r="K246" s="2" t="s">
        <v>3</v>
      </c>
      <c r="L246" s="3" t="s">
        <v>8</v>
      </c>
      <c r="M246" s="89" t="s">
        <v>9</v>
      </c>
      <c r="N246" s="89"/>
      <c r="O246" s="90" t="s">
        <v>10</v>
      </c>
      <c r="P246" s="90"/>
      <c r="Q246" s="34" t="s">
        <v>4</v>
      </c>
    </row>
    <row r="247" spans="1:17" ht="11.1" customHeight="1">
      <c r="A247" s="38"/>
      <c r="B247" s="39" t="s">
        <v>114</v>
      </c>
      <c r="C247" s="39"/>
      <c r="D247" s="39"/>
      <c r="E247" s="39"/>
      <c r="F247" s="39"/>
      <c r="G247" s="39"/>
      <c r="H247" s="9"/>
      <c r="I247" s="31"/>
      <c r="J247" s="57" t="s">
        <v>115</v>
      </c>
      <c r="K247" s="15"/>
      <c r="L247" s="19"/>
      <c r="M247" s="91"/>
      <c r="N247" s="92"/>
      <c r="O247" s="60"/>
      <c r="P247" s="61"/>
      <c r="Q247" s="47"/>
    </row>
    <row r="248" spans="1:17" ht="11.1" customHeight="1">
      <c r="A248" s="35"/>
      <c r="B248" s="8"/>
      <c r="C248" s="8"/>
      <c r="D248" s="8"/>
      <c r="E248" s="8"/>
      <c r="F248" s="8"/>
      <c r="G248" s="8"/>
      <c r="H248" s="10"/>
      <c r="J248" s="58"/>
      <c r="K248" s="16"/>
      <c r="L248" s="20"/>
      <c r="M248" s="62"/>
      <c r="N248" s="63"/>
      <c r="O248" s="62"/>
      <c r="P248" s="63"/>
      <c r="Q248" s="43"/>
    </row>
    <row r="249" spans="1:17" ht="11.1" customHeight="1">
      <c r="A249" s="37"/>
      <c r="B249" s="12"/>
      <c r="C249" s="12"/>
      <c r="D249" s="12"/>
      <c r="E249" s="12"/>
      <c r="F249" s="12"/>
      <c r="G249" s="12"/>
      <c r="H249" s="13"/>
      <c r="I249" s="5"/>
      <c r="J249" s="59"/>
      <c r="K249" s="14" t="s">
        <v>38</v>
      </c>
      <c r="L249" s="21"/>
      <c r="M249" s="55"/>
      <c r="N249" s="56"/>
      <c r="O249" s="55">
        <f t="shared" ref="O249" si="21">L249*M249</f>
        <v>0</v>
      </c>
      <c r="P249" s="56"/>
      <c r="Q249" s="44"/>
    </row>
    <row r="250" spans="1:17" ht="11.1" customHeight="1">
      <c r="A250" s="35"/>
      <c r="B250" s="8" t="s">
        <v>116</v>
      </c>
      <c r="C250" s="8"/>
      <c r="D250" s="8"/>
      <c r="E250" s="8"/>
      <c r="F250" s="8"/>
      <c r="G250" s="8"/>
      <c r="H250" s="10"/>
      <c r="J250" s="57" t="s">
        <v>117</v>
      </c>
      <c r="K250" s="16"/>
      <c r="L250" s="20"/>
      <c r="M250" s="60"/>
      <c r="N250" s="61"/>
      <c r="O250" s="60"/>
      <c r="P250" s="61"/>
      <c r="Q250" s="43"/>
    </row>
    <row r="251" spans="1:17" ht="11.1" customHeight="1">
      <c r="A251" s="35"/>
      <c r="B251" s="8"/>
      <c r="C251" s="8"/>
      <c r="D251" s="8"/>
      <c r="E251" s="8"/>
      <c r="F251" s="8"/>
      <c r="G251" s="8"/>
      <c r="H251" s="10"/>
      <c r="J251" s="58"/>
      <c r="K251" s="16"/>
      <c r="L251" s="20"/>
      <c r="M251" s="62"/>
      <c r="N251" s="63"/>
      <c r="O251" s="62"/>
      <c r="P251" s="63"/>
      <c r="Q251" s="43"/>
    </row>
    <row r="252" spans="1:17" ht="11.1" customHeight="1">
      <c r="A252" s="37"/>
      <c r="B252" s="12"/>
      <c r="C252" s="12"/>
      <c r="D252" s="12"/>
      <c r="E252" s="12"/>
      <c r="F252" s="12"/>
      <c r="G252" s="12"/>
      <c r="H252" s="13"/>
      <c r="I252" s="5"/>
      <c r="J252" s="59"/>
      <c r="K252" s="14" t="s">
        <v>38</v>
      </c>
      <c r="L252" s="21"/>
      <c r="M252" s="55"/>
      <c r="N252" s="56"/>
      <c r="O252" s="55">
        <f t="shared" ref="O252" si="22">L252*M252</f>
        <v>0</v>
      </c>
      <c r="P252" s="56"/>
      <c r="Q252" s="44"/>
    </row>
    <row r="253" spans="1:17" ht="11.1" customHeight="1">
      <c r="A253" s="35"/>
      <c r="B253" s="8" t="s">
        <v>118</v>
      </c>
      <c r="C253" s="8"/>
      <c r="D253" s="8"/>
      <c r="E253" s="8"/>
      <c r="F253" s="8"/>
      <c r="G253" s="8"/>
      <c r="H253" s="10"/>
      <c r="J253" s="57"/>
      <c r="K253" s="16"/>
      <c r="L253" s="20"/>
      <c r="M253" s="60"/>
      <c r="N253" s="61"/>
      <c r="O253" s="60"/>
      <c r="P253" s="61"/>
      <c r="Q253" s="43"/>
    </row>
    <row r="254" spans="1:17" ht="11.1" customHeight="1">
      <c r="A254" s="35"/>
      <c r="B254" s="8"/>
      <c r="C254" s="8"/>
      <c r="D254" s="8"/>
      <c r="E254" s="8"/>
      <c r="F254" s="8"/>
      <c r="G254" s="8"/>
      <c r="H254" s="10"/>
      <c r="J254" s="58"/>
      <c r="K254" s="16"/>
      <c r="L254" s="20"/>
      <c r="M254" s="62"/>
      <c r="N254" s="63"/>
      <c r="O254" s="62"/>
      <c r="P254" s="63"/>
      <c r="Q254" s="43"/>
    </row>
    <row r="255" spans="1:17" ht="11.1" customHeight="1">
      <c r="A255" s="37"/>
      <c r="B255" s="12"/>
      <c r="C255" s="12"/>
      <c r="D255" s="12"/>
      <c r="E255" s="12"/>
      <c r="F255" s="12"/>
      <c r="G255" s="12"/>
      <c r="H255" s="13"/>
      <c r="I255" s="5"/>
      <c r="J255" s="59"/>
      <c r="K255" s="14" t="s">
        <v>77</v>
      </c>
      <c r="L255" s="21"/>
      <c r="M255" s="55"/>
      <c r="N255" s="56"/>
      <c r="O255" s="55">
        <f t="shared" ref="O255" si="23">L255*M255</f>
        <v>0</v>
      </c>
      <c r="P255" s="56"/>
      <c r="Q255" s="44"/>
    </row>
    <row r="256" spans="1:17" ht="11.1" customHeight="1">
      <c r="A256" s="35"/>
      <c r="B256" s="8"/>
      <c r="C256" s="8"/>
      <c r="D256" s="8"/>
      <c r="E256" s="8"/>
      <c r="F256" s="8"/>
      <c r="G256" s="8"/>
      <c r="H256" s="10"/>
      <c r="J256" s="57"/>
      <c r="K256" s="16"/>
      <c r="L256" s="20"/>
      <c r="M256" s="60"/>
      <c r="N256" s="61"/>
      <c r="O256" s="60"/>
      <c r="P256" s="61"/>
      <c r="Q256" s="43"/>
    </row>
    <row r="257" spans="1:17" ht="11.1" customHeight="1">
      <c r="A257" s="35"/>
      <c r="B257" s="8"/>
      <c r="C257" s="8"/>
      <c r="D257" s="8"/>
      <c r="E257" s="8"/>
      <c r="F257" s="8"/>
      <c r="G257" s="8"/>
      <c r="H257" s="10"/>
      <c r="J257" s="58"/>
      <c r="K257" s="16"/>
      <c r="L257" s="20"/>
      <c r="M257" s="62"/>
      <c r="N257" s="63"/>
      <c r="O257" s="62"/>
      <c r="P257" s="63"/>
      <c r="Q257" s="43"/>
    </row>
    <row r="258" spans="1:17" ht="11.1" customHeight="1">
      <c r="A258" s="37"/>
      <c r="B258" s="12"/>
      <c r="C258" s="12"/>
      <c r="D258" s="12"/>
      <c r="E258" s="12"/>
      <c r="F258" s="12"/>
      <c r="G258" s="12"/>
      <c r="H258" s="13"/>
      <c r="I258" s="5"/>
      <c r="J258" s="59"/>
      <c r="K258" s="14"/>
      <c r="L258" s="21"/>
      <c r="M258" s="55"/>
      <c r="N258" s="56"/>
      <c r="O258" s="55"/>
      <c r="P258" s="56"/>
      <c r="Q258" s="44"/>
    </row>
    <row r="259" spans="1:17" ht="11.1" customHeight="1">
      <c r="A259" s="35"/>
      <c r="B259" s="8"/>
      <c r="C259" s="8"/>
      <c r="D259" s="8"/>
      <c r="E259" s="8"/>
      <c r="F259" s="8"/>
      <c r="G259" s="8"/>
      <c r="H259" s="10"/>
      <c r="J259" s="57"/>
      <c r="K259" s="16"/>
      <c r="L259" s="20"/>
      <c r="M259" s="60"/>
      <c r="N259" s="61"/>
      <c r="O259" s="60"/>
      <c r="P259" s="61"/>
      <c r="Q259" s="43"/>
    </row>
    <row r="260" spans="1:17" ht="11.1" customHeight="1">
      <c r="A260" s="35"/>
      <c r="B260" s="8"/>
      <c r="C260" s="8"/>
      <c r="D260" s="8"/>
      <c r="E260" s="8"/>
      <c r="F260" s="8"/>
      <c r="G260" s="8"/>
      <c r="H260" s="10"/>
      <c r="J260" s="58"/>
      <c r="K260" s="16"/>
      <c r="L260" s="20"/>
      <c r="M260" s="62"/>
      <c r="N260" s="63"/>
      <c r="O260" s="62"/>
      <c r="P260" s="63"/>
      <c r="Q260" s="43"/>
    </row>
    <row r="261" spans="1:17" ht="11.1" customHeight="1">
      <c r="A261" s="37"/>
      <c r="B261" s="12"/>
      <c r="C261" s="12"/>
      <c r="D261" s="12"/>
      <c r="E261" s="12"/>
      <c r="F261" s="12"/>
      <c r="G261" s="12"/>
      <c r="H261" s="13"/>
      <c r="I261" s="5"/>
      <c r="J261" s="59"/>
      <c r="K261" s="14"/>
      <c r="L261" s="21"/>
      <c r="M261" s="55"/>
      <c r="N261" s="56"/>
      <c r="O261" s="55"/>
      <c r="P261" s="56"/>
      <c r="Q261" s="44"/>
    </row>
    <row r="262" spans="1:17" ht="11.1" customHeight="1">
      <c r="A262" s="42"/>
      <c r="B262" s="8"/>
      <c r="C262" s="8"/>
      <c r="D262" s="8"/>
      <c r="E262" s="8"/>
      <c r="F262" s="8"/>
      <c r="G262" s="8"/>
      <c r="H262" s="10"/>
      <c r="J262" s="57"/>
      <c r="K262" s="16"/>
      <c r="L262" s="20"/>
      <c r="M262" s="60"/>
      <c r="N262" s="61"/>
      <c r="O262" s="60"/>
      <c r="P262" s="61"/>
      <c r="Q262" s="43"/>
    </row>
    <row r="263" spans="1:17" ht="11.1" customHeight="1">
      <c r="A263" s="35"/>
      <c r="B263" s="8"/>
      <c r="C263" s="8"/>
      <c r="D263" s="8"/>
      <c r="E263" s="8"/>
      <c r="F263" s="8"/>
      <c r="G263" s="8"/>
      <c r="H263" s="10"/>
      <c r="J263" s="58"/>
      <c r="K263" s="16"/>
      <c r="L263" s="20"/>
      <c r="M263" s="62"/>
      <c r="N263" s="63"/>
      <c r="O263" s="62"/>
      <c r="P263" s="63"/>
      <c r="Q263" s="43"/>
    </row>
    <row r="264" spans="1:17" ht="11.1" customHeight="1">
      <c r="A264" s="37"/>
      <c r="B264" s="12"/>
      <c r="C264" s="12"/>
      <c r="D264" s="12"/>
      <c r="E264" s="12"/>
      <c r="F264" s="12"/>
      <c r="G264" s="12"/>
      <c r="H264" s="13"/>
      <c r="I264" s="5"/>
      <c r="J264" s="59"/>
      <c r="K264" s="14"/>
      <c r="L264" s="21"/>
      <c r="M264" s="55"/>
      <c r="N264" s="56"/>
      <c r="O264" s="55"/>
      <c r="P264" s="56"/>
      <c r="Q264" s="44"/>
    </row>
    <row r="265" spans="1:17" ht="11.1" customHeight="1">
      <c r="A265" s="35"/>
      <c r="B265" s="8"/>
      <c r="C265" s="8"/>
      <c r="D265" s="8"/>
      <c r="E265" s="8"/>
      <c r="F265" s="8"/>
      <c r="G265" s="8"/>
      <c r="H265" s="10"/>
      <c r="J265" s="57"/>
      <c r="K265" s="17"/>
      <c r="L265" s="19"/>
      <c r="M265" s="60"/>
      <c r="N265" s="61"/>
      <c r="O265" s="60"/>
      <c r="P265" s="61"/>
      <c r="Q265" s="43"/>
    </row>
    <row r="266" spans="1:17" ht="11.1" customHeight="1">
      <c r="A266" s="35"/>
      <c r="B266" s="8"/>
      <c r="C266" s="8"/>
      <c r="D266" s="8"/>
      <c r="E266" s="8"/>
      <c r="F266" s="8"/>
      <c r="G266" s="8"/>
      <c r="H266" s="10"/>
      <c r="J266" s="58"/>
      <c r="K266" s="17"/>
      <c r="L266" s="20"/>
      <c r="M266" s="62"/>
      <c r="N266" s="63"/>
      <c r="O266" s="62"/>
      <c r="P266" s="63"/>
      <c r="Q266" s="43"/>
    </row>
    <row r="267" spans="1:17" ht="11.1" customHeight="1">
      <c r="A267" s="37"/>
      <c r="B267" s="12"/>
      <c r="C267" s="12"/>
      <c r="D267" s="12"/>
      <c r="E267" s="12"/>
      <c r="F267" s="12"/>
      <c r="G267" s="12"/>
      <c r="H267" s="13"/>
      <c r="I267" s="5"/>
      <c r="J267" s="59"/>
      <c r="K267" s="18"/>
      <c r="L267" s="21"/>
      <c r="M267" s="55"/>
      <c r="N267" s="56"/>
      <c r="O267" s="55"/>
      <c r="P267" s="56"/>
      <c r="Q267" s="44"/>
    </row>
    <row r="268" spans="1:17" ht="11.1" customHeight="1">
      <c r="A268" s="35"/>
      <c r="B268" s="8"/>
      <c r="C268" s="8"/>
      <c r="D268" s="8"/>
      <c r="E268" s="8"/>
      <c r="F268" s="8"/>
      <c r="G268" s="8"/>
      <c r="H268" s="10"/>
      <c r="J268" s="57"/>
      <c r="K268" s="17"/>
      <c r="L268" s="20"/>
      <c r="M268" s="60"/>
      <c r="N268" s="61"/>
      <c r="O268" s="60"/>
      <c r="P268" s="61"/>
      <c r="Q268" s="43"/>
    </row>
    <row r="269" spans="1:17" ht="11.1" customHeight="1">
      <c r="A269" s="35"/>
      <c r="B269" s="8"/>
      <c r="C269" s="8"/>
      <c r="D269" s="8"/>
      <c r="E269" s="8"/>
      <c r="F269" s="8"/>
      <c r="G269" s="8"/>
      <c r="H269" s="10"/>
      <c r="J269" s="58"/>
      <c r="K269" s="17"/>
      <c r="L269" s="20"/>
      <c r="M269" s="62"/>
      <c r="N269" s="63"/>
      <c r="O269" s="62"/>
      <c r="P269" s="63"/>
      <c r="Q269" s="43"/>
    </row>
    <row r="270" spans="1:17" ht="11.1" customHeight="1">
      <c r="A270" s="37"/>
      <c r="B270" s="12"/>
      <c r="C270" s="12"/>
      <c r="D270" s="12"/>
      <c r="E270" s="12"/>
      <c r="F270" s="12"/>
      <c r="G270" s="12"/>
      <c r="H270" s="13"/>
      <c r="I270" s="5"/>
      <c r="J270" s="59"/>
      <c r="K270" s="18"/>
      <c r="L270" s="21"/>
      <c r="M270" s="55"/>
      <c r="N270" s="56"/>
      <c r="O270" s="55"/>
      <c r="P270" s="56"/>
      <c r="Q270" s="44"/>
    </row>
    <row r="271" spans="1:17" ht="11.1" customHeight="1">
      <c r="A271" s="35"/>
      <c r="B271" s="8"/>
      <c r="C271" s="8"/>
      <c r="D271" s="8"/>
      <c r="E271" s="8"/>
      <c r="F271" s="8"/>
      <c r="G271" s="8"/>
      <c r="H271" s="10"/>
      <c r="J271" s="57"/>
      <c r="K271" s="17"/>
      <c r="L271" s="20"/>
      <c r="M271" s="60"/>
      <c r="N271" s="61"/>
      <c r="O271" s="60"/>
      <c r="P271" s="61"/>
      <c r="Q271" s="43"/>
    </row>
    <row r="272" spans="1:17" ht="11.1" customHeight="1">
      <c r="A272" s="35"/>
      <c r="B272" s="8"/>
      <c r="C272" s="8"/>
      <c r="D272" s="8"/>
      <c r="E272" s="8"/>
      <c r="F272" s="8"/>
      <c r="G272" s="8"/>
      <c r="H272" s="10"/>
      <c r="J272" s="58"/>
      <c r="K272" s="17"/>
      <c r="L272" s="20"/>
      <c r="M272" s="62"/>
      <c r="N272" s="63"/>
      <c r="O272" s="62"/>
      <c r="P272" s="63"/>
      <c r="Q272" s="43"/>
    </row>
    <row r="273" spans="1:17" ht="11.1" customHeight="1">
      <c r="A273" s="37"/>
      <c r="B273" s="12"/>
      <c r="C273" s="12"/>
      <c r="D273" s="12"/>
      <c r="E273" s="12"/>
      <c r="F273" s="12"/>
      <c r="G273" s="12"/>
      <c r="H273" s="13"/>
      <c r="I273" s="5"/>
      <c r="J273" s="59"/>
      <c r="K273" s="18"/>
      <c r="L273" s="21"/>
      <c r="M273" s="55"/>
      <c r="N273" s="56"/>
      <c r="O273" s="55"/>
      <c r="P273" s="56"/>
      <c r="Q273" s="44"/>
    </row>
    <row r="274" spans="1:17" ht="11.1" customHeight="1">
      <c r="A274" s="35"/>
      <c r="B274" s="8"/>
      <c r="C274" s="8"/>
      <c r="D274" s="8"/>
      <c r="E274" s="8"/>
      <c r="F274" s="8"/>
      <c r="G274" s="8"/>
      <c r="H274" s="10"/>
      <c r="J274" s="57"/>
      <c r="K274" s="17"/>
      <c r="L274" s="20"/>
      <c r="M274" s="91"/>
      <c r="N274" s="92"/>
      <c r="O274" s="60"/>
      <c r="P274" s="61"/>
      <c r="Q274" s="43"/>
    </row>
    <row r="275" spans="1:17" ht="11.1" customHeight="1">
      <c r="A275" s="35"/>
      <c r="B275" s="8"/>
      <c r="C275" s="8"/>
      <c r="D275" s="8"/>
      <c r="E275" s="8"/>
      <c r="F275" s="8"/>
      <c r="G275" s="8"/>
      <c r="H275" s="10"/>
      <c r="J275" s="58"/>
      <c r="K275" s="17"/>
      <c r="L275" s="20"/>
      <c r="M275" s="93"/>
      <c r="N275" s="94"/>
      <c r="O275" s="62"/>
      <c r="P275" s="63"/>
      <c r="Q275" s="43"/>
    </row>
    <row r="276" spans="1:17" ht="11.1" customHeight="1">
      <c r="A276" s="37"/>
      <c r="B276" s="12"/>
      <c r="C276" s="12"/>
      <c r="D276" s="12"/>
      <c r="E276" s="12"/>
      <c r="F276" s="12"/>
      <c r="G276" s="12"/>
      <c r="H276" s="13"/>
      <c r="I276" s="5"/>
      <c r="J276" s="59"/>
      <c r="K276" s="18"/>
      <c r="L276" s="21"/>
      <c r="M276" s="95"/>
      <c r="N276" s="96"/>
      <c r="O276" s="55"/>
      <c r="P276" s="56"/>
      <c r="Q276" s="45"/>
    </row>
    <row r="277" spans="1:17" ht="11.1" customHeight="1">
      <c r="A277" s="35"/>
      <c r="B277" s="8"/>
      <c r="C277" s="8"/>
      <c r="D277" s="8"/>
      <c r="E277" s="8"/>
      <c r="F277" s="8"/>
      <c r="G277" s="8"/>
      <c r="H277" s="10"/>
      <c r="J277" s="57"/>
      <c r="K277" s="17"/>
      <c r="L277" s="20"/>
      <c r="M277" s="91"/>
      <c r="N277" s="92"/>
      <c r="O277" s="60"/>
      <c r="P277" s="61"/>
      <c r="Q277" s="43"/>
    </row>
    <row r="278" spans="1:17" ht="11.1" customHeight="1">
      <c r="A278" s="35"/>
      <c r="B278" s="8"/>
      <c r="C278" s="8"/>
      <c r="D278" s="8"/>
      <c r="E278" s="8"/>
      <c r="F278" s="8"/>
      <c r="G278" s="8"/>
      <c r="H278" s="10"/>
      <c r="J278" s="58"/>
      <c r="K278" s="17"/>
      <c r="L278" s="20"/>
      <c r="M278" s="93"/>
      <c r="N278" s="94"/>
      <c r="O278" s="62"/>
      <c r="P278" s="63"/>
      <c r="Q278" s="43"/>
    </row>
    <row r="279" spans="1:17" ht="11.1" customHeight="1">
      <c r="A279" s="37"/>
      <c r="B279" s="12"/>
      <c r="C279" s="12"/>
      <c r="D279" s="12"/>
      <c r="E279" s="12"/>
      <c r="F279" s="12"/>
      <c r="G279" s="12"/>
      <c r="H279" s="13"/>
      <c r="I279" s="5"/>
      <c r="J279" s="59"/>
      <c r="K279" s="18"/>
      <c r="L279" s="21"/>
      <c r="M279" s="95"/>
      <c r="N279" s="96"/>
      <c r="O279" s="55"/>
      <c r="P279" s="56"/>
      <c r="Q279" s="44"/>
    </row>
    <row r="280" spans="1:17" ht="11.1" customHeight="1">
      <c r="A280" s="35"/>
      <c r="B280" s="8"/>
      <c r="C280" s="8"/>
      <c r="D280" s="8"/>
      <c r="E280" s="8"/>
      <c r="F280" s="8"/>
      <c r="G280" s="8"/>
      <c r="H280" s="10"/>
      <c r="J280" s="57"/>
      <c r="K280" s="17"/>
      <c r="L280" s="20"/>
      <c r="M280" s="91"/>
      <c r="N280" s="92"/>
      <c r="O280" s="60"/>
      <c r="P280" s="61"/>
      <c r="Q280" s="43"/>
    </row>
    <row r="281" spans="1:17" ht="11.1" customHeight="1">
      <c r="A281" s="35"/>
      <c r="B281" s="8"/>
      <c r="C281" s="8"/>
      <c r="D281" s="8"/>
      <c r="E281" s="8"/>
      <c r="F281" s="8"/>
      <c r="G281" s="8"/>
      <c r="H281" s="10"/>
      <c r="J281" s="58"/>
      <c r="K281" s="17"/>
      <c r="L281" s="20"/>
      <c r="M281" s="93"/>
      <c r="N281" s="94"/>
      <c r="O281" s="62"/>
      <c r="P281" s="63"/>
      <c r="Q281" s="43"/>
    </row>
    <row r="282" spans="1:17" ht="11.1" customHeight="1">
      <c r="A282" s="37"/>
      <c r="B282" s="12"/>
      <c r="C282" s="12"/>
      <c r="D282" s="12"/>
      <c r="E282" s="12"/>
      <c r="F282" s="12"/>
      <c r="G282" s="12"/>
      <c r="H282" s="13"/>
      <c r="I282" s="5"/>
      <c r="J282" s="59"/>
      <c r="K282" s="18"/>
      <c r="L282" s="21"/>
      <c r="M282" s="95"/>
      <c r="N282" s="96"/>
      <c r="O282" s="55"/>
      <c r="P282" s="56"/>
      <c r="Q282" s="44"/>
    </row>
    <row r="283" spans="1:17" ht="11.1" customHeight="1">
      <c r="A283" s="35"/>
      <c r="B283" s="8"/>
      <c r="C283" s="8"/>
      <c r="D283" s="8"/>
      <c r="E283" s="8"/>
      <c r="F283" s="8"/>
      <c r="G283" s="8" t="s">
        <v>25</v>
      </c>
      <c r="H283" s="10"/>
      <c r="J283" s="57"/>
      <c r="K283" s="17"/>
      <c r="L283" s="20"/>
      <c r="M283" s="91"/>
      <c r="N283" s="92"/>
      <c r="O283" s="60"/>
      <c r="P283" s="61"/>
      <c r="Q283" s="43"/>
    </row>
    <row r="284" spans="1:17" ht="11.1" customHeight="1">
      <c r="A284" s="35"/>
      <c r="B284" s="8"/>
      <c r="C284" s="8"/>
      <c r="D284" s="8"/>
      <c r="E284" s="8"/>
      <c r="F284" s="8"/>
      <c r="G284" s="8"/>
      <c r="H284" s="10"/>
      <c r="J284" s="58"/>
      <c r="K284" s="17"/>
      <c r="L284" s="20"/>
      <c r="M284" s="93"/>
      <c r="N284" s="94"/>
      <c r="O284" s="62"/>
      <c r="P284" s="63"/>
      <c r="Q284" s="43"/>
    </row>
    <row r="285" spans="1:17" ht="11.1" customHeight="1">
      <c r="A285" s="37"/>
      <c r="B285" s="12"/>
      <c r="C285" s="12"/>
      <c r="D285" s="12"/>
      <c r="E285" s="12"/>
      <c r="F285" s="12"/>
      <c r="G285" s="12"/>
      <c r="H285" s="13"/>
      <c r="I285" s="5"/>
      <c r="J285" s="59"/>
      <c r="K285" s="18"/>
      <c r="L285" s="21"/>
      <c r="M285" s="95"/>
      <c r="N285" s="96"/>
      <c r="O285" s="55">
        <f>SUM(O247:P282)</f>
        <v>0</v>
      </c>
      <c r="P285" s="56"/>
      <c r="Q285" s="44"/>
    </row>
    <row r="286" spans="1:17" ht="11.1" customHeight="1">
      <c r="A286" s="35"/>
      <c r="B286" s="8"/>
      <c r="C286" s="8"/>
      <c r="D286" s="8"/>
      <c r="E286" s="8"/>
      <c r="F286" s="8"/>
      <c r="G286" s="8" t="s">
        <v>9</v>
      </c>
      <c r="H286" s="10"/>
      <c r="J286" s="57"/>
      <c r="K286" s="17"/>
      <c r="L286" s="20"/>
      <c r="M286" s="91"/>
      <c r="N286" s="92"/>
      <c r="O286" s="60"/>
      <c r="P286" s="61"/>
      <c r="Q286" s="43"/>
    </row>
    <row r="287" spans="1:17" ht="11.1" customHeight="1">
      <c r="A287" s="35"/>
      <c r="B287" s="8"/>
      <c r="C287" s="8"/>
      <c r="D287" s="8"/>
      <c r="E287" s="8"/>
      <c r="F287" s="8"/>
      <c r="G287" s="8"/>
      <c r="H287" s="10"/>
      <c r="J287" s="58"/>
      <c r="K287" s="17"/>
      <c r="L287" s="20"/>
      <c r="M287" s="93"/>
      <c r="N287" s="94"/>
      <c r="O287" s="62"/>
      <c r="P287" s="63"/>
      <c r="Q287" s="43"/>
    </row>
    <row r="288" spans="1:17" ht="11.1" customHeight="1">
      <c r="A288" s="37"/>
      <c r="B288" s="12"/>
      <c r="C288" s="12"/>
      <c r="D288" s="12"/>
      <c r="E288" s="12"/>
      <c r="F288" s="12"/>
      <c r="G288" s="12"/>
      <c r="H288" s="13"/>
      <c r="I288" s="5"/>
      <c r="J288" s="59"/>
      <c r="K288" s="18"/>
      <c r="L288" s="21"/>
      <c r="M288" s="95"/>
      <c r="N288" s="96"/>
      <c r="O288" s="55">
        <f>O285</f>
        <v>0</v>
      </c>
      <c r="P288" s="56"/>
      <c r="Q288" s="44" t="s">
        <v>136</v>
      </c>
    </row>
    <row r="289" spans="1:17" ht="11.1" customHeight="1">
      <c r="I289" s="98">
        <f>I241+1</f>
        <v>11</v>
      </c>
      <c r="J289" s="98"/>
      <c r="K289" s="98"/>
      <c r="L289" s="98"/>
      <c r="M289" s="98"/>
      <c r="N289" s="98"/>
    </row>
    <row r="290" spans="1:17" ht="11.1" customHeight="1">
      <c r="I290" s="98"/>
      <c r="J290" s="98"/>
      <c r="K290" s="98"/>
      <c r="L290" s="98"/>
      <c r="M290" s="98"/>
      <c r="N290" s="98"/>
    </row>
    <row r="292" spans="1:17" ht="14.45" customHeight="1">
      <c r="A292" s="99" t="s">
        <v>0</v>
      </c>
      <c r="B292" s="100"/>
      <c r="C292" s="100"/>
      <c r="D292" s="100"/>
      <c r="E292" s="100"/>
      <c r="F292" s="100"/>
      <c r="G292" s="101"/>
      <c r="H292" s="102" t="str">
        <f>H244</f>
        <v>令和７年度横山ダム維持補修工事(仮称)</v>
      </c>
      <c r="I292" s="103"/>
      <c r="J292" s="103"/>
      <c r="K292" s="103"/>
      <c r="L292" s="31"/>
      <c r="M292" s="31"/>
      <c r="N292" s="76" t="s">
        <v>6</v>
      </c>
      <c r="O292" s="77"/>
      <c r="P292" s="78" t="str">
        <f>P244</f>
        <v>道路維持・修繕</v>
      </c>
      <c r="Q292" s="79"/>
    </row>
    <row r="293" spans="1:17" ht="14.45" customHeight="1">
      <c r="A293" s="32"/>
      <c r="H293" s="84"/>
      <c r="I293" s="97"/>
      <c r="J293" s="97"/>
      <c r="K293" s="97"/>
      <c r="N293" s="82" t="s">
        <v>5</v>
      </c>
      <c r="O293" s="83"/>
      <c r="P293" s="78" t="str">
        <f>P245</f>
        <v>橋梁保全工事</v>
      </c>
      <c r="Q293" s="79"/>
    </row>
    <row r="294" spans="1:17" ht="14.45" customHeight="1">
      <c r="A294" s="86" t="s">
        <v>1</v>
      </c>
      <c r="B294" s="87"/>
      <c r="C294" s="86"/>
      <c r="D294" s="86"/>
      <c r="E294" s="86"/>
      <c r="F294" s="86"/>
      <c r="G294" s="86"/>
      <c r="H294" s="88"/>
      <c r="I294" s="88" t="s">
        <v>2</v>
      </c>
      <c r="J294" s="87"/>
      <c r="K294" s="2" t="s">
        <v>3</v>
      </c>
      <c r="L294" s="3"/>
      <c r="M294" s="89" t="s">
        <v>9</v>
      </c>
      <c r="N294" s="89"/>
      <c r="O294" s="90" t="s">
        <v>10</v>
      </c>
      <c r="P294" s="90"/>
      <c r="Q294" s="34" t="s">
        <v>4</v>
      </c>
    </row>
    <row r="295" spans="1:17" ht="11.1" customHeight="1">
      <c r="A295" s="7"/>
      <c r="B295" s="8" t="s">
        <v>69</v>
      </c>
      <c r="C295" s="8"/>
      <c r="D295" s="8"/>
      <c r="E295" s="8"/>
      <c r="F295" s="8"/>
      <c r="G295" s="8"/>
      <c r="H295" s="10"/>
      <c r="J295" s="57"/>
      <c r="K295" s="16"/>
      <c r="L295" s="20"/>
      <c r="M295" s="64"/>
      <c r="N295" s="65"/>
      <c r="O295" s="60"/>
      <c r="P295" s="61"/>
      <c r="Q295" s="47"/>
    </row>
    <row r="296" spans="1:17" ht="11.1" customHeight="1">
      <c r="A296" s="7"/>
      <c r="B296" s="8"/>
      <c r="C296" s="8"/>
      <c r="D296" s="8"/>
      <c r="E296" s="8"/>
      <c r="F296" s="8"/>
      <c r="G296" s="8"/>
      <c r="H296" s="10"/>
      <c r="J296" s="58"/>
      <c r="K296" s="16"/>
      <c r="L296" s="20"/>
      <c r="M296" s="66"/>
      <c r="N296" s="67"/>
      <c r="O296" s="62"/>
      <c r="P296" s="63"/>
      <c r="Q296" s="43"/>
    </row>
    <row r="297" spans="1:17" ht="11.1" customHeight="1">
      <c r="A297" s="11"/>
      <c r="B297" s="12"/>
      <c r="C297" s="12"/>
      <c r="D297" s="12"/>
      <c r="E297" s="12"/>
      <c r="F297" s="12"/>
      <c r="G297" s="12"/>
      <c r="H297" s="13"/>
      <c r="I297" s="5"/>
      <c r="J297" s="59"/>
      <c r="K297" s="14" t="s">
        <v>27</v>
      </c>
      <c r="L297" s="21"/>
      <c r="M297" s="68">
        <v>41800</v>
      </c>
      <c r="N297" s="69"/>
      <c r="O297" s="55">
        <f t="shared" ref="O297" si="24">L297*M297</f>
        <v>0</v>
      </c>
      <c r="P297" s="56"/>
      <c r="Q297" s="44"/>
    </row>
    <row r="298" spans="1:17" ht="11.1" customHeight="1">
      <c r="A298" s="7"/>
      <c r="B298" s="8" t="s">
        <v>70</v>
      </c>
      <c r="C298" s="8"/>
      <c r="D298" s="8"/>
      <c r="E298" s="8"/>
      <c r="F298" s="8"/>
      <c r="G298" s="8"/>
      <c r="H298" s="10"/>
      <c r="J298" s="57"/>
      <c r="K298" s="16"/>
      <c r="L298" s="20"/>
      <c r="M298" s="64"/>
      <c r="N298" s="65"/>
      <c r="O298" s="60"/>
      <c r="P298" s="61"/>
      <c r="Q298" s="43"/>
    </row>
    <row r="299" spans="1:17" ht="11.1" customHeight="1">
      <c r="A299" s="7"/>
      <c r="B299" s="8"/>
      <c r="C299" s="8"/>
      <c r="D299" s="8"/>
      <c r="E299" s="8"/>
      <c r="F299" s="8"/>
      <c r="G299" s="8"/>
      <c r="H299" s="10"/>
      <c r="J299" s="58"/>
      <c r="K299" s="16"/>
      <c r="L299" s="20"/>
      <c r="M299" s="66"/>
      <c r="N299" s="67"/>
      <c r="O299" s="62"/>
      <c r="P299" s="63"/>
      <c r="Q299" s="43"/>
    </row>
    <row r="300" spans="1:17" ht="11.1" customHeight="1">
      <c r="A300" s="11"/>
      <c r="B300" s="12"/>
      <c r="C300" s="12"/>
      <c r="D300" s="12"/>
      <c r="E300" s="12"/>
      <c r="F300" s="12"/>
      <c r="G300" s="12"/>
      <c r="H300" s="13"/>
      <c r="I300" s="5"/>
      <c r="J300" s="59"/>
      <c r="K300" s="14" t="s">
        <v>27</v>
      </c>
      <c r="L300" s="21"/>
      <c r="M300" s="68">
        <v>35300</v>
      </c>
      <c r="N300" s="69"/>
      <c r="O300" s="55">
        <f t="shared" ref="O300" si="25">L300*M300</f>
        <v>0</v>
      </c>
      <c r="P300" s="56"/>
      <c r="Q300" s="44"/>
    </row>
    <row r="301" spans="1:17" ht="11.1" customHeight="1">
      <c r="A301" s="7"/>
      <c r="B301" s="8" t="s">
        <v>71</v>
      </c>
      <c r="C301" s="8"/>
      <c r="D301" s="8"/>
      <c r="E301" s="8"/>
      <c r="F301" s="8"/>
      <c r="G301" s="8"/>
      <c r="H301" s="10"/>
      <c r="J301" s="57" t="s">
        <v>178</v>
      </c>
      <c r="K301" s="16"/>
      <c r="L301" s="20"/>
      <c r="M301" s="91"/>
      <c r="N301" s="92"/>
      <c r="O301" s="60"/>
      <c r="P301" s="61"/>
      <c r="Q301" s="43"/>
    </row>
    <row r="302" spans="1:17" ht="11.1" customHeight="1">
      <c r="A302" s="7"/>
      <c r="B302" s="8"/>
      <c r="C302" s="8"/>
      <c r="D302" s="8"/>
      <c r="E302" s="8"/>
      <c r="F302" s="8"/>
      <c r="G302" s="8"/>
      <c r="H302" s="10"/>
      <c r="J302" s="58"/>
      <c r="K302" s="16"/>
      <c r="L302" s="20"/>
      <c r="M302" s="93"/>
      <c r="N302" s="94"/>
      <c r="O302" s="62"/>
      <c r="P302" s="63"/>
      <c r="Q302" s="43"/>
    </row>
    <row r="303" spans="1:17" ht="11.1" customHeight="1">
      <c r="A303" s="11"/>
      <c r="B303" s="12"/>
      <c r="C303" s="12"/>
      <c r="D303" s="12"/>
      <c r="E303" s="12"/>
      <c r="F303" s="12"/>
      <c r="G303" s="12"/>
      <c r="H303" s="13"/>
      <c r="I303" s="5"/>
      <c r="J303" s="59"/>
      <c r="K303" s="14" t="s">
        <v>72</v>
      </c>
      <c r="L303" s="21"/>
      <c r="M303" s="95"/>
      <c r="N303" s="96"/>
      <c r="O303" s="55">
        <f t="shared" ref="O303" si="26">L303*M303</f>
        <v>0</v>
      </c>
      <c r="P303" s="56"/>
      <c r="Q303" s="44"/>
    </row>
    <row r="304" spans="1:17" ht="11.1" customHeight="1">
      <c r="A304" s="35"/>
      <c r="B304" s="8" t="s">
        <v>45</v>
      </c>
      <c r="C304" s="8"/>
      <c r="D304" s="8"/>
      <c r="E304" s="8"/>
      <c r="F304" s="8"/>
      <c r="G304" s="8"/>
      <c r="H304" s="10"/>
      <c r="J304" s="57"/>
      <c r="K304" s="16"/>
      <c r="L304" s="20"/>
      <c r="M304" s="91"/>
      <c r="N304" s="92"/>
      <c r="O304" s="60"/>
      <c r="P304" s="61"/>
      <c r="Q304" s="43"/>
    </row>
    <row r="305" spans="1:17" ht="11.1" customHeight="1">
      <c r="A305" s="35"/>
      <c r="B305" s="8"/>
      <c r="C305" s="8"/>
      <c r="D305" s="8"/>
      <c r="E305" s="8"/>
      <c r="F305" s="8"/>
      <c r="G305" s="8"/>
      <c r="H305" s="10"/>
      <c r="J305" s="58"/>
      <c r="K305" s="16"/>
      <c r="L305" s="20"/>
      <c r="M305" s="93"/>
      <c r="N305" s="94"/>
      <c r="O305" s="62"/>
      <c r="P305" s="63"/>
      <c r="Q305" s="43"/>
    </row>
    <row r="306" spans="1:17" ht="11.1" customHeight="1">
      <c r="A306" s="37"/>
      <c r="B306" s="12"/>
      <c r="C306" s="12"/>
      <c r="D306" s="12"/>
      <c r="E306" s="12"/>
      <c r="F306" s="12"/>
      <c r="G306" s="12"/>
      <c r="H306" s="13"/>
      <c r="I306" s="5"/>
      <c r="J306" s="59"/>
      <c r="K306" s="14" t="s">
        <v>132</v>
      </c>
      <c r="L306" s="21">
        <v>1</v>
      </c>
      <c r="M306" s="95"/>
      <c r="N306" s="96"/>
      <c r="O306" s="55">
        <f>ROUND(SUM(O295:P303)*(Q306/100),0)</f>
        <v>0</v>
      </c>
      <c r="P306" s="56"/>
      <c r="Q306" s="54">
        <v>0</v>
      </c>
    </row>
    <row r="307" spans="1:17" ht="11.1" customHeight="1">
      <c r="A307" s="35"/>
      <c r="B307" s="8"/>
      <c r="C307" s="8"/>
      <c r="D307" s="8"/>
      <c r="E307" s="8"/>
      <c r="F307" s="8"/>
      <c r="G307" s="8"/>
      <c r="H307" s="10"/>
      <c r="J307" s="57"/>
      <c r="K307" s="16"/>
      <c r="L307" s="20"/>
      <c r="M307" s="60"/>
      <c r="N307" s="61"/>
      <c r="O307" s="60"/>
      <c r="P307" s="61"/>
      <c r="Q307" s="43"/>
    </row>
    <row r="308" spans="1:17" ht="11.1" customHeight="1">
      <c r="A308" s="35"/>
      <c r="B308" s="8"/>
      <c r="C308" s="8"/>
      <c r="D308" s="8"/>
      <c r="E308" s="8"/>
      <c r="F308" s="8"/>
      <c r="G308" s="8"/>
      <c r="H308" s="10"/>
      <c r="J308" s="58"/>
      <c r="K308" s="16"/>
      <c r="L308" s="20"/>
      <c r="M308" s="62"/>
      <c r="N308" s="63"/>
      <c r="O308" s="62"/>
      <c r="P308" s="63"/>
      <c r="Q308" s="43"/>
    </row>
    <row r="309" spans="1:17" ht="11.1" customHeight="1">
      <c r="A309" s="37"/>
      <c r="B309" s="12"/>
      <c r="C309" s="12"/>
      <c r="D309" s="12"/>
      <c r="E309" s="12"/>
      <c r="F309" s="12"/>
      <c r="G309" s="12"/>
      <c r="H309" s="13"/>
      <c r="I309" s="5"/>
      <c r="J309" s="59"/>
      <c r="K309" s="14"/>
      <c r="L309" s="21"/>
      <c r="M309" s="55"/>
      <c r="N309" s="56"/>
      <c r="O309" s="55"/>
      <c r="P309" s="56"/>
      <c r="Q309" s="44"/>
    </row>
    <row r="310" spans="1:17" ht="11.1" customHeight="1">
      <c r="A310" s="42"/>
      <c r="B310" s="8"/>
      <c r="C310" s="8"/>
      <c r="D310" s="8"/>
      <c r="E310" s="8"/>
      <c r="F310" s="8"/>
      <c r="G310" s="8"/>
      <c r="H310" s="10"/>
      <c r="J310" s="57"/>
      <c r="K310" s="16"/>
      <c r="L310" s="20"/>
      <c r="M310" s="60"/>
      <c r="N310" s="61"/>
      <c r="O310" s="60"/>
      <c r="P310" s="61"/>
      <c r="Q310" s="43"/>
    </row>
    <row r="311" spans="1:17" ht="11.1" customHeight="1">
      <c r="A311" s="35"/>
      <c r="B311" s="8"/>
      <c r="C311" s="8"/>
      <c r="D311" s="8"/>
      <c r="E311" s="8"/>
      <c r="F311" s="8"/>
      <c r="G311" s="8"/>
      <c r="H311" s="10"/>
      <c r="J311" s="58"/>
      <c r="K311" s="16"/>
      <c r="L311" s="20"/>
      <c r="M311" s="62"/>
      <c r="N311" s="63"/>
      <c r="O311" s="62"/>
      <c r="P311" s="63"/>
      <c r="Q311" s="43"/>
    </row>
    <row r="312" spans="1:17" ht="11.1" customHeight="1">
      <c r="A312" s="37"/>
      <c r="B312" s="12"/>
      <c r="C312" s="12"/>
      <c r="D312" s="12"/>
      <c r="E312" s="12"/>
      <c r="F312" s="12"/>
      <c r="G312" s="12"/>
      <c r="H312" s="13"/>
      <c r="I312" s="5"/>
      <c r="J312" s="59"/>
      <c r="K312" s="14"/>
      <c r="L312" s="21"/>
      <c r="M312" s="55"/>
      <c r="N312" s="56"/>
      <c r="O312" s="55"/>
      <c r="P312" s="56"/>
      <c r="Q312" s="44"/>
    </row>
    <row r="313" spans="1:17" ht="11.1" customHeight="1">
      <c r="A313" s="35"/>
      <c r="B313" s="8"/>
      <c r="C313" s="8"/>
      <c r="D313" s="8"/>
      <c r="E313" s="8"/>
      <c r="F313" s="8"/>
      <c r="G313" s="8"/>
      <c r="H313" s="10"/>
      <c r="J313" s="57"/>
      <c r="K313" s="17"/>
      <c r="L313" s="19"/>
      <c r="M313" s="60"/>
      <c r="N313" s="61"/>
      <c r="O313" s="60"/>
      <c r="P313" s="61"/>
      <c r="Q313" s="43"/>
    </row>
    <row r="314" spans="1:17" ht="11.1" customHeight="1">
      <c r="A314" s="35"/>
      <c r="B314" s="8"/>
      <c r="C314" s="8"/>
      <c r="D314" s="8"/>
      <c r="E314" s="8"/>
      <c r="F314" s="8"/>
      <c r="G314" s="8"/>
      <c r="H314" s="10"/>
      <c r="J314" s="58"/>
      <c r="K314" s="17"/>
      <c r="L314" s="20"/>
      <c r="M314" s="62"/>
      <c r="N314" s="63"/>
      <c r="O314" s="62"/>
      <c r="P314" s="63"/>
      <c r="Q314" s="43"/>
    </row>
    <row r="315" spans="1:17" ht="11.1" customHeight="1">
      <c r="A315" s="37"/>
      <c r="B315" s="12"/>
      <c r="C315" s="12"/>
      <c r="D315" s="12"/>
      <c r="E315" s="12"/>
      <c r="F315" s="12"/>
      <c r="G315" s="12"/>
      <c r="H315" s="13"/>
      <c r="I315" s="5"/>
      <c r="J315" s="59"/>
      <c r="K315" s="18"/>
      <c r="L315" s="21"/>
      <c r="M315" s="55"/>
      <c r="N315" s="56"/>
      <c r="O315" s="55"/>
      <c r="P315" s="56"/>
      <c r="Q315" s="44"/>
    </row>
    <row r="316" spans="1:17" ht="11.1" customHeight="1">
      <c r="A316" s="35"/>
      <c r="B316" s="8"/>
      <c r="C316" s="8"/>
      <c r="D316" s="8"/>
      <c r="E316" s="8"/>
      <c r="F316" s="8"/>
      <c r="G316" s="8"/>
      <c r="H316" s="10"/>
      <c r="J316" s="57"/>
      <c r="K316" s="17"/>
      <c r="L316" s="20"/>
      <c r="M316" s="60"/>
      <c r="N316" s="61"/>
      <c r="O316" s="60"/>
      <c r="P316" s="61"/>
      <c r="Q316" s="43"/>
    </row>
    <row r="317" spans="1:17" ht="11.1" customHeight="1">
      <c r="A317" s="35"/>
      <c r="B317" s="8"/>
      <c r="C317" s="8"/>
      <c r="D317" s="8"/>
      <c r="E317" s="8"/>
      <c r="F317" s="8"/>
      <c r="G317" s="8"/>
      <c r="H317" s="10"/>
      <c r="J317" s="58"/>
      <c r="K317" s="17"/>
      <c r="L317" s="20"/>
      <c r="M317" s="62"/>
      <c r="N317" s="63"/>
      <c r="O317" s="62"/>
      <c r="P317" s="63"/>
      <c r="Q317" s="43"/>
    </row>
    <row r="318" spans="1:17" ht="11.1" customHeight="1">
      <c r="A318" s="37"/>
      <c r="B318" s="12"/>
      <c r="C318" s="12"/>
      <c r="D318" s="12"/>
      <c r="E318" s="12"/>
      <c r="F318" s="12"/>
      <c r="G318" s="12"/>
      <c r="H318" s="13"/>
      <c r="I318" s="5"/>
      <c r="J318" s="59"/>
      <c r="K318" s="18"/>
      <c r="L318" s="21"/>
      <c r="M318" s="55"/>
      <c r="N318" s="56"/>
      <c r="O318" s="55"/>
      <c r="P318" s="56"/>
      <c r="Q318" s="44"/>
    </row>
    <row r="319" spans="1:17" ht="11.1" customHeight="1">
      <c r="A319" s="35"/>
      <c r="B319" s="8"/>
      <c r="C319" s="8"/>
      <c r="D319" s="8"/>
      <c r="E319" s="8"/>
      <c r="F319" s="8"/>
      <c r="G319" s="8"/>
      <c r="H319" s="10"/>
      <c r="J319" s="57"/>
      <c r="K319" s="17"/>
      <c r="L319" s="20"/>
      <c r="M319" s="60"/>
      <c r="N319" s="61"/>
      <c r="O319" s="60"/>
      <c r="P319" s="61"/>
      <c r="Q319" s="43"/>
    </row>
    <row r="320" spans="1:17" ht="11.1" customHeight="1">
      <c r="A320" s="35"/>
      <c r="B320" s="8"/>
      <c r="C320" s="8"/>
      <c r="D320" s="8"/>
      <c r="E320" s="8"/>
      <c r="F320" s="8"/>
      <c r="G320" s="8"/>
      <c r="H320" s="10"/>
      <c r="J320" s="58"/>
      <c r="K320" s="17"/>
      <c r="L320" s="20"/>
      <c r="M320" s="62"/>
      <c r="N320" s="63"/>
      <c r="O320" s="62"/>
      <c r="P320" s="63"/>
      <c r="Q320" s="43"/>
    </row>
    <row r="321" spans="1:17" ht="11.1" customHeight="1">
      <c r="A321" s="37"/>
      <c r="B321" s="12"/>
      <c r="C321" s="12"/>
      <c r="D321" s="12"/>
      <c r="E321" s="12"/>
      <c r="F321" s="12"/>
      <c r="G321" s="12"/>
      <c r="H321" s="13"/>
      <c r="I321" s="5"/>
      <c r="J321" s="59"/>
      <c r="K321" s="18"/>
      <c r="L321" s="21"/>
      <c r="M321" s="55"/>
      <c r="N321" s="56"/>
      <c r="O321" s="55"/>
      <c r="P321" s="56"/>
      <c r="Q321" s="44"/>
    </row>
    <row r="322" spans="1:17" ht="11.1" customHeight="1">
      <c r="A322" s="35"/>
      <c r="B322" s="8"/>
      <c r="C322" s="8"/>
      <c r="D322" s="8"/>
      <c r="E322" s="8"/>
      <c r="F322" s="8"/>
      <c r="G322" s="8"/>
      <c r="H322" s="10"/>
      <c r="J322" s="57"/>
      <c r="K322" s="17"/>
      <c r="L322" s="20"/>
      <c r="M322" s="91"/>
      <c r="N322" s="92"/>
      <c r="O322" s="60"/>
      <c r="P322" s="61"/>
      <c r="Q322" s="43"/>
    </row>
    <row r="323" spans="1:17" ht="11.1" customHeight="1">
      <c r="A323" s="35"/>
      <c r="B323" s="8"/>
      <c r="C323" s="8"/>
      <c r="D323" s="8"/>
      <c r="E323" s="8"/>
      <c r="F323" s="8"/>
      <c r="G323" s="8"/>
      <c r="H323" s="10"/>
      <c r="J323" s="58"/>
      <c r="K323" s="17"/>
      <c r="L323" s="20"/>
      <c r="M323" s="93"/>
      <c r="N323" s="94"/>
      <c r="O323" s="62"/>
      <c r="P323" s="63"/>
      <c r="Q323" s="43"/>
    </row>
    <row r="324" spans="1:17" ht="11.1" customHeight="1">
      <c r="A324" s="37"/>
      <c r="B324" s="12"/>
      <c r="C324" s="12"/>
      <c r="D324" s="12"/>
      <c r="E324" s="12"/>
      <c r="F324" s="12"/>
      <c r="G324" s="12"/>
      <c r="H324" s="13"/>
      <c r="I324" s="5"/>
      <c r="J324" s="59"/>
      <c r="K324" s="18"/>
      <c r="L324" s="21"/>
      <c r="M324" s="95"/>
      <c r="N324" s="96"/>
      <c r="O324" s="55"/>
      <c r="P324" s="56"/>
      <c r="Q324" s="45"/>
    </row>
    <row r="325" spans="1:17" ht="11.1" customHeight="1">
      <c r="A325" s="35"/>
      <c r="B325" s="8"/>
      <c r="C325" s="8"/>
      <c r="D325" s="8"/>
      <c r="E325" s="8"/>
      <c r="F325" s="8"/>
      <c r="G325" s="8"/>
      <c r="H325" s="10"/>
      <c r="J325" s="57"/>
      <c r="K325" s="17"/>
      <c r="L325" s="20"/>
      <c r="M325" s="91"/>
      <c r="N325" s="92"/>
      <c r="O325" s="60"/>
      <c r="P325" s="61"/>
      <c r="Q325" s="43"/>
    </row>
    <row r="326" spans="1:17" ht="11.1" customHeight="1">
      <c r="A326" s="35"/>
      <c r="B326" s="8"/>
      <c r="C326" s="8"/>
      <c r="D326" s="8"/>
      <c r="E326" s="8"/>
      <c r="F326" s="8"/>
      <c r="G326" s="8"/>
      <c r="H326" s="10"/>
      <c r="J326" s="58"/>
      <c r="K326" s="17"/>
      <c r="L326" s="20"/>
      <c r="M326" s="93"/>
      <c r="N326" s="94"/>
      <c r="O326" s="62"/>
      <c r="P326" s="63"/>
      <c r="Q326" s="43"/>
    </row>
    <row r="327" spans="1:17" ht="11.1" customHeight="1">
      <c r="A327" s="37"/>
      <c r="B327" s="12"/>
      <c r="C327" s="12"/>
      <c r="D327" s="12"/>
      <c r="E327" s="12"/>
      <c r="F327" s="12"/>
      <c r="G327" s="12"/>
      <c r="H327" s="13"/>
      <c r="I327" s="5"/>
      <c r="J327" s="59"/>
      <c r="K327" s="18"/>
      <c r="L327" s="21"/>
      <c r="M327" s="95"/>
      <c r="N327" s="96"/>
      <c r="O327" s="55"/>
      <c r="P327" s="56"/>
      <c r="Q327" s="44"/>
    </row>
    <row r="328" spans="1:17" ht="11.1" customHeight="1">
      <c r="A328" s="35"/>
      <c r="B328" s="8"/>
      <c r="C328" s="8"/>
      <c r="D328" s="8"/>
      <c r="E328" s="8"/>
      <c r="F328" s="8"/>
      <c r="G328" s="8"/>
      <c r="H328" s="10"/>
      <c r="J328" s="57"/>
      <c r="K328" s="17"/>
      <c r="L328" s="20"/>
      <c r="M328" s="91"/>
      <c r="N328" s="92"/>
      <c r="O328" s="60"/>
      <c r="P328" s="61"/>
      <c r="Q328" s="43"/>
    </row>
    <row r="329" spans="1:17" ht="11.1" customHeight="1">
      <c r="A329" s="35"/>
      <c r="B329" s="8"/>
      <c r="C329" s="8"/>
      <c r="D329" s="8"/>
      <c r="E329" s="8"/>
      <c r="F329" s="8"/>
      <c r="G329" s="8"/>
      <c r="H329" s="10"/>
      <c r="J329" s="58"/>
      <c r="K329" s="17"/>
      <c r="L329" s="20"/>
      <c r="M329" s="93"/>
      <c r="N329" s="94"/>
      <c r="O329" s="62"/>
      <c r="P329" s="63"/>
      <c r="Q329" s="43"/>
    </row>
    <row r="330" spans="1:17" ht="11.1" customHeight="1">
      <c r="A330" s="37"/>
      <c r="B330" s="12"/>
      <c r="C330" s="12"/>
      <c r="D330" s="12"/>
      <c r="E330" s="12"/>
      <c r="F330" s="12"/>
      <c r="G330" s="12"/>
      <c r="H330" s="13"/>
      <c r="I330" s="5"/>
      <c r="J330" s="59"/>
      <c r="K330" s="18"/>
      <c r="L330" s="21"/>
      <c r="M330" s="95"/>
      <c r="N330" s="96"/>
      <c r="O330" s="55"/>
      <c r="P330" s="56"/>
      <c r="Q330" s="44"/>
    </row>
    <row r="331" spans="1:17" ht="11.1" customHeight="1">
      <c r="A331" s="35"/>
      <c r="B331" s="8"/>
      <c r="C331" s="8"/>
      <c r="D331" s="8"/>
      <c r="E331" s="8"/>
      <c r="F331" s="8"/>
      <c r="G331" s="8" t="s">
        <v>25</v>
      </c>
      <c r="H331" s="10"/>
      <c r="J331" s="57"/>
      <c r="K331" s="17"/>
      <c r="L331" s="20"/>
      <c r="M331" s="91"/>
      <c r="N331" s="92"/>
      <c r="O331" s="60"/>
      <c r="P331" s="61"/>
      <c r="Q331" s="43"/>
    </row>
    <row r="332" spans="1:17" ht="11.1" customHeight="1">
      <c r="A332" s="35"/>
      <c r="B332" s="8"/>
      <c r="C332" s="8"/>
      <c r="D332" s="8"/>
      <c r="E332" s="8"/>
      <c r="F332" s="8"/>
      <c r="G332" s="8"/>
      <c r="H332" s="10"/>
      <c r="J332" s="58"/>
      <c r="K332" s="17"/>
      <c r="L332" s="20"/>
      <c r="M332" s="93"/>
      <c r="N332" s="94"/>
      <c r="O332" s="62"/>
      <c r="P332" s="63"/>
      <c r="Q332" s="43"/>
    </row>
    <row r="333" spans="1:17" ht="11.1" customHeight="1">
      <c r="A333" s="37"/>
      <c r="B333" s="12"/>
      <c r="C333" s="12"/>
      <c r="D333" s="12"/>
      <c r="E333" s="12"/>
      <c r="F333" s="12"/>
      <c r="G333" s="12"/>
      <c r="H333" s="13"/>
      <c r="I333" s="5"/>
      <c r="J333" s="59"/>
      <c r="K333" s="18"/>
      <c r="L333" s="21"/>
      <c r="M333" s="95"/>
      <c r="N333" s="96"/>
      <c r="O333" s="55">
        <f>SUM(O295:P330)</f>
        <v>0</v>
      </c>
      <c r="P333" s="56"/>
      <c r="Q333" s="44"/>
    </row>
    <row r="334" spans="1:17" ht="11.1" customHeight="1">
      <c r="A334" s="35"/>
      <c r="B334" s="8"/>
      <c r="C334" s="8"/>
      <c r="D334" s="8"/>
      <c r="E334" s="8"/>
      <c r="F334" s="8"/>
      <c r="G334" s="8" t="s">
        <v>9</v>
      </c>
      <c r="H334" s="10"/>
      <c r="J334" s="57"/>
      <c r="K334" s="17"/>
      <c r="L334" s="20"/>
      <c r="M334" s="91"/>
      <c r="N334" s="92"/>
      <c r="O334" s="60"/>
      <c r="P334" s="61"/>
      <c r="Q334" s="43"/>
    </row>
    <row r="335" spans="1:17" ht="11.1" customHeight="1">
      <c r="A335" s="35"/>
      <c r="B335" s="8"/>
      <c r="C335" s="8"/>
      <c r="D335" s="8"/>
      <c r="E335" s="8"/>
      <c r="F335" s="8"/>
      <c r="G335" s="8"/>
      <c r="H335" s="10"/>
      <c r="J335" s="58"/>
      <c r="K335" s="17"/>
      <c r="L335" s="20"/>
      <c r="M335" s="93"/>
      <c r="N335" s="94"/>
      <c r="O335" s="62"/>
      <c r="P335" s="63"/>
      <c r="Q335" s="43"/>
    </row>
    <row r="336" spans="1:17" ht="11.1" customHeight="1">
      <c r="A336" s="37"/>
      <c r="B336" s="12"/>
      <c r="C336" s="12"/>
      <c r="D336" s="12"/>
      <c r="E336" s="12"/>
      <c r="F336" s="12"/>
      <c r="G336" s="12"/>
      <c r="H336" s="13"/>
      <c r="I336" s="5"/>
      <c r="J336" s="59"/>
      <c r="K336" s="18"/>
      <c r="L336" s="21"/>
      <c r="M336" s="95"/>
      <c r="N336" s="96"/>
      <c r="O336" s="55">
        <f>O333/15</f>
        <v>0</v>
      </c>
      <c r="P336" s="56"/>
      <c r="Q336" s="44" t="s">
        <v>138</v>
      </c>
    </row>
    <row r="337" spans="1:17" ht="11.1" customHeight="1">
      <c r="I337" s="98">
        <f>I289+1</f>
        <v>12</v>
      </c>
      <c r="J337" s="98"/>
      <c r="K337" s="98"/>
      <c r="L337" s="98"/>
      <c r="M337" s="98"/>
      <c r="N337" s="98"/>
    </row>
    <row r="338" spans="1:17" ht="11.1" customHeight="1">
      <c r="I338" s="98"/>
      <c r="J338" s="98"/>
      <c r="K338" s="98"/>
      <c r="L338" s="98"/>
      <c r="M338" s="98"/>
      <c r="N338" s="98"/>
    </row>
    <row r="340" spans="1:17" ht="14.45" customHeight="1">
      <c r="A340" s="99" t="s">
        <v>0</v>
      </c>
      <c r="B340" s="100"/>
      <c r="C340" s="100"/>
      <c r="D340" s="100"/>
      <c r="E340" s="100"/>
      <c r="F340" s="100"/>
      <c r="G340" s="101"/>
      <c r="H340" s="102" t="str">
        <f>H292</f>
        <v>令和７年度横山ダム維持補修工事(仮称)</v>
      </c>
      <c r="I340" s="103"/>
      <c r="J340" s="103"/>
      <c r="K340" s="103"/>
      <c r="L340" s="31"/>
      <c r="M340" s="31"/>
      <c r="N340" s="76" t="s">
        <v>6</v>
      </c>
      <c r="O340" s="77"/>
      <c r="P340" s="78" t="str">
        <f>P292</f>
        <v>道路維持・修繕</v>
      </c>
      <c r="Q340" s="79"/>
    </row>
    <row r="341" spans="1:17" ht="14.45" customHeight="1">
      <c r="A341" s="32"/>
      <c r="H341" s="84"/>
      <c r="I341" s="97"/>
      <c r="J341" s="97"/>
      <c r="K341" s="97"/>
      <c r="N341" s="82" t="s">
        <v>5</v>
      </c>
      <c r="O341" s="83"/>
      <c r="P341" s="78" t="str">
        <f>P293</f>
        <v>橋梁保全工事</v>
      </c>
      <c r="Q341" s="79"/>
    </row>
    <row r="342" spans="1:17" ht="14.25" customHeight="1">
      <c r="A342" s="86" t="s">
        <v>1</v>
      </c>
      <c r="B342" s="87"/>
      <c r="C342" s="86"/>
      <c r="D342" s="86"/>
      <c r="E342" s="86"/>
      <c r="F342" s="86"/>
      <c r="G342" s="86"/>
      <c r="H342" s="88"/>
      <c r="I342" s="88" t="s">
        <v>2</v>
      </c>
      <c r="J342" s="87"/>
      <c r="K342" s="2" t="s">
        <v>3</v>
      </c>
      <c r="L342" s="3" t="s">
        <v>8</v>
      </c>
      <c r="M342" s="89" t="s">
        <v>9</v>
      </c>
      <c r="N342" s="89"/>
      <c r="O342" s="90" t="s">
        <v>10</v>
      </c>
      <c r="P342" s="90"/>
      <c r="Q342" s="34" t="s">
        <v>4</v>
      </c>
    </row>
    <row r="343" spans="1:17" ht="11.1" customHeight="1">
      <c r="A343" s="7"/>
      <c r="B343" s="8" t="s">
        <v>119</v>
      </c>
      <c r="C343" s="8"/>
      <c r="D343" s="8"/>
      <c r="E343" s="8"/>
      <c r="F343" s="8"/>
      <c r="G343" s="8"/>
      <c r="H343" s="10"/>
      <c r="J343" s="57"/>
      <c r="K343" s="16"/>
      <c r="L343" s="20"/>
      <c r="M343" s="64"/>
      <c r="N343" s="65"/>
      <c r="O343" s="60"/>
      <c r="P343" s="61"/>
      <c r="Q343" s="47"/>
    </row>
    <row r="344" spans="1:17" ht="11.1" customHeight="1">
      <c r="A344" s="7"/>
      <c r="B344" s="8"/>
      <c r="C344" s="8"/>
      <c r="D344" s="8"/>
      <c r="E344" s="8"/>
      <c r="F344" s="8"/>
      <c r="G344" s="8"/>
      <c r="H344" s="10"/>
      <c r="J344" s="58"/>
      <c r="K344" s="16"/>
      <c r="L344" s="20"/>
      <c r="M344" s="66"/>
      <c r="N344" s="67"/>
      <c r="O344" s="62"/>
      <c r="P344" s="63"/>
      <c r="Q344" s="43"/>
    </row>
    <row r="345" spans="1:17" ht="11.1" customHeight="1">
      <c r="A345" s="11"/>
      <c r="B345" s="12"/>
      <c r="C345" s="12"/>
      <c r="D345" s="12"/>
      <c r="E345" s="12"/>
      <c r="F345" s="12"/>
      <c r="G345" s="12"/>
      <c r="H345" s="13"/>
      <c r="I345" s="5"/>
      <c r="J345" s="59"/>
      <c r="K345" s="14" t="s">
        <v>27</v>
      </c>
      <c r="L345" s="21"/>
      <c r="M345" s="68">
        <v>59600</v>
      </c>
      <c r="N345" s="69"/>
      <c r="O345" s="55">
        <f t="shared" ref="O345" si="27">L345*M345</f>
        <v>0</v>
      </c>
      <c r="P345" s="56"/>
      <c r="Q345" s="44"/>
    </row>
    <row r="346" spans="1:17" ht="11.1" customHeight="1">
      <c r="A346" s="7"/>
      <c r="B346" s="8" t="s">
        <v>120</v>
      </c>
      <c r="C346" s="8"/>
      <c r="D346" s="8"/>
      <c r="E346" s="8"/>
      <c r="F346" s="8"/>
      <c r="G346" s="8"/>
      <c r="H346" s="10"/>
      <c r="J346" s="57"/>
      <c r="K346" s="16"/>
      <c r="L346" s="20"/>
      <c r="M346" s="64"/>
      <c r="N346" s="65"/>
      <c r="O346" s="60"/>
      <c r="P346" s="61"/>
      <c r="Q346" s="43"/>
    </row>
    <row r="347" spans="1:17" ht="11.1" customHeight="1">
      <c r="A347" s="7"/>
      <c r="B347" s="8"/>
      <c r="C347" s="8"/>
      <c r="D347" s="8"/>
      <c r="E347" s="8"/>
      <c r="F347" s="8"/>
      <c r="G347" s="8"/>
      <c r="H347" s="10"/>
      <c r="J347" s="58"/>
      <c r="K347" s="16"/>
      <c r="L347" s="20"/>
      <c r="M347" s="66"/>
      <c r="N347" s="67"/>
      <c r="O347" s="62"/>
      <c r="P347" s="63"/>
      <c r="Q347" s="43"/>
    </row>
    <row r="348" spans="1:17" ht="11.1" customHeight="1">
      <c r="A348" s="11"/>
      <c r="B348" s="12"/>
      <c r="C348" s="12"/>
      <c r="D348" s="12"/>
      <c r="E348" s="12"/>
      <c r="F348" s="12"/>
      <c r="G348" s="12"/>
      <c r="H348" s="13"/>
      <c r="I348" s="5"/>
      <c r="J348" s="59"/>
      <c r="K348" s="14" t="s">
        <v>27</v>
      </c>
      <c r="L348" s="21"/>
      <c r="M348" s="68">
        <v>40300</v>
      </c>
      <c r="N348" s="69"/>
      <c r="O348" s="55">
        <f t="shared" ref="O348" si="28">L348*M348</f>
        <v>0</v>
      </c>
      <c r="P348" s="56"/>
      <c r="Q348" s="44"/>
    </row>
    <row r="349" spans="1:17" ht="11.1" customHeight="1">
      <c r="A349" s="7"/>
      <c r="B349" s="8" t="s">
        <v>70</v>
      </c>
      <c r="C349" s="8"/>
      <c r="D349" s="8"/>
      <c r="E349" s="8"/>
      <c r="F349" s="8"/>
      <c r="G349" s="8"/>
      <c r="H349" s="10"/>
      <c r="J349" s="57"/>
      <c r="K349" s="16"/>
      <c r="L349" s="20"/>
      <c r="M349" s="64"/>
      <c r="N349" s="65"/>
      <c r="O349" s="60"/>
      <c r="P349" s="61"/>
      <c r="Q349" s="43"/>
    </row>
    <row r="350" spans="1:17" ht="11.1" customHeight="1">
      <c r="A350" s="7"/>
      <c r="B350" s="8"/>
      <c r="C350" s="8"/>
      <c r="D350" s="8"/>
      <c r="E350" s="8"/>
      <c r="F350" s="8"/>
      <c r="G350" s="8"/>
      <c r="H350" s="10"/>
      <c r="J350" s="58"/>
      <c r="K350" s="16"/>
      <c r="L350" s="20"/>
      <c r="M350" s="66"/>
      <c r="N350" s="67"/>
      <c r="O350" s="62"/>
      <c r="P350" s="63"/>
      <c r="Q350" s="43"/>
    </row>
    <row r="351" spans="1:17" ht="11.1" customHeight="1">
      <c r="A351" s="11"/>
      <c r="B351" s="12"/>
      <c r="C351" s="12"/>
      <c r="D351" s="12"/>
      <c r="E351" s="12"/>
      <c r="F351" s="12"/>
      <c r="G351" s="12"/>
      <c r="H351" s="13"/>
      <c r="I351" s="5"/>
      <c r="J351" s="59"/>
      <c r="K351" s="14" t="s">
        <v>27</v>
      </c>
      <c r="L351" s="21"/>
      <c r="M351" s="68">
        <v>35300</v>
      </c>
      <c r="N351" s="69"/>
      <c r="O351" s="55">
        <f t="shared" ref="O351" si="29">L351*M351</f>
        <v>0</v>
      </c>
      <c r="P351" s="56"/>
      <c r="Q351" s="44"/>
    </row>
    <row r="352" spans="1:17" ht="11.1" customHeight="1">
      <c r="A352" s="35"/>
      <c r="B352" s="8" t="s">
        <v>45</v>
      </c>
      <c r="C352" s="8"/>
      <c r="D352" s="8"/>
      <c r="E352" s="8"/>
      <c r="F352" s="8"/>
      <c r="G352" s="8"/>
      <c r="H352" s="10"/>
      <c r="J352" s="57"/>
      <c r="K352" s="16"/>
      <c r="L352" s="20"/>
      <c r="M352" s="91"/>
      <c r="N352" s="92"/>
      <c r="O352" s="60"/>
      <c r="P352" s="61"/>
      <c r="Q352" s="4"/>
    </row>
    <row r="353" spans="1:17" ht="11.1" customHeight="1">
      <c r="A353" s="35"/>
      <c r="B353" s="8"/>
      <c r="C353" s="8"/>
      <c r="D353" s="8"/>
      <c r="E353" s="8"/>
      <c r="F353" s="8"/>
      <c r="G353" s="8"/>
      <c r="H353" s="10"/>
      <c r="J353" s="58"/>
      <c r="K353" s="16"/>
      <c r="L353" s="20"/>
      <c r="M353" s="93"/>
      <c r="N353" s="94"/>
      <c r="O353" s="62"/>
      <c r="P353" s="63"/>
      <c r="Q353" s="4"/>
    </row>
    <row r="354" spans="1:17" ht="11.1" customHeight="1">
      <c r="A354" s="37"/>
      <c r="B354" s="12"/>
      <c r="C354" s="12"/>
      <c r="D354" s="12"/>
      <c r="E354" s="12"/>
      <c r="F354" s="12"/>
      <c r="G354" s="12"/>
      <c r="H354" s="13"/>
      <c r="I354" s="5"/>
      <c r="J354" s="59"/>
      <c r="K354" s="14" t="s">
        <v>132</v>
      </c>
      <c r="L354" s="21">
        <v>1</v>
      </c>
      <c r="M354" s="95"/>
      <c r="N354" s="96"/>
      <c r="O354" s="55">
        <f>ROUND(SUM(O343:P351)*(Q354/100),0)</f>
        <v>0</v>
      </c>
      <c r="P354" s="56"/>
      <c r="Q354" s="53">
        <v>0</v>
      </c>
    </row>
    <row r="355" spans="1:17" ht="11.1" customHeight="1">
      <c r="A355" s="35"/>
      <c r="B355" s="8"/>
      <c r="C355" s="8"/>
      <c r="D355" s="8"/>
      <c r="E355" s="8"/>
      <c r="F355" s="8"/>
      <c r="G355" s="8"/>
      <c r="H355" s="10"/>
      <c r="J355" s="57"/>
      <c r="K355" s="16"/>
      <c r="L355" s="20"/>
      <c r="M355" s="93"/>
      <c r="N355" s="94"/>
      <c r="O355" s="60"/>
      <c r="P355" s="61"/>
      <c r="Q355" s="43"/>
    </row>
    <row r="356" spans="1:17" ht="11.1" customHeight="1">
      <c r="A356" s="35"/>
      <c r="B356" s="8"/>
      <c r="C356" s="8"/>
      <c r="D356" s="8"/>
      <c r="E356" s="8"/>
      <c r="F356" s="8"/>
      <c r="G356" s="8"/>
      <c r="H356" s="10"/>
      <c r="J356" s="58"/>
      <c r="K356" s="16"/>
      <c r="L356" s="20"/>
      <c r="O356" s="62"/>
      <c r="P356" s="63"/>
      <c r="Q356" s="43"/>
    </row>
    <row r="357" spans="1:17" ht="11.1" customHeight="1">
      <c r="A357" s="37"/>
      <c r="B357" s="12"/>
      <c r="C357" s="12"/>
      <c r="D357" s="12"/>
      <c r="E357" s="12"/>
      <c r="F357" s="12"/>
      <c r="G357" s="12"/>
      <c r="H357" s="13"/>
      <c r="I357" s="5"/>
      <c r="J357" s="59"/>
      <c r="K357" s="14"/>
      <c r="L357" s="21"/>
      <c r="M357" s="95"/>
      <c r="N357" s="96"/>
      <c r="O357" s="55"/>
      <c r="P357" s="56"/>
      <c r="Q357" s="44"/>
    </row>
    <row r="358" spans="1:17" ht="11.1" customHeight="1">
      <c r="A358" s="42"/>
      <c r="B358" s="8"/>
      <c r="C358" s="8"/>
      <c r="D358" s="8"/>
      <c r="E358" s="8"/>
      <c r="F358" s="8"/>
      <c r="G358" s="8"/>
      <c r="H358" s="10"/>
      <c r="J358" s="57"/>
      <c r="K358" s="16"/>
      <c r="L358" s="20"/>
      <c r="M358" s="60"/>
      <c r="N358" s="61"/>
      <c r="O358" s="60"/>
      <c r="P358" s="61"/>
      <c r="Q358" s="43"/>
    </row>
    <row r="359" spans="1:17" ht="11.1" customHeight="1">
      <c r="A359" s="35"/>
      <c r="B359" s="8"/>
      <c r="C359" s="8"/>
      <c r="D359" s="8"/>
      <c r="E359" s="8"/>
      <c r="F359" s="8"/>
      <c r="G359" s="8"/>
      <c r="H359" s="10"/>
      <c r="J359" s="58"/>
      <c r="K359" s="16"/>
      <c r="L359" s="20"/>
      <c r="M359" s="62"/>
      <c r="N359" s="63"/>
      <c r="O359" s="62"/>
      <c r="P359" s="63"/>
      <c r="Q359" s="43"/>
    </row>
    <row r="360" spans="1:17" ht="11.1" customHeight="1">
      <c r="A360" s="37"/>
      <c r="B360" s="12"/>
      <c r="C360" s="12"/>
      <c r="D360" s="12"/>
      <c r="E360" s="12"/>
      <c r="F360" s="12"/>
      <c r="G360" s="12"/>
      <c r="H360" s="13"/>
      <c r="I360" s="5"/>
      <c r="J360" s="59"/>
      <c r="K360" s="14"/>
      <c r="L360" s="21"/>
      <c r="M360" s="55"/>
      <c r="N360" s="56"/>
      <c r="O360" s="55"/>
      <c r="P360" s="56"/>
      <c r="Q360" s="44"/>
    </row>
    <row r="361" spans="1:17" ht="11.1" customHeight="1">
      <c r="A361" s="35"/>
      <c r="B361" s="8"/>
      <c r="C361" s="8"/>
      <c r="D361" s="8"/>
      <c r="E361" s="8"/>
      <c r="F361" s="8"/>
      <c r="G361" s="8"/>
      <c r="H361" s="10"/>
      <c r="J361" s="57"/>
      <c r="K361" s="17"/>
      <c r="L361" s="19"/>
      <c r="M361" s="60"/>
      <c r="N361" s="61"/>
      <c r="O361" s="60"/>
      <c r="P361" s="61"/>
      <c r="Q361" s="43"/>
    </row>
    <row r="362" spans="1:17" ht="11.1" customHeight="1">
      <c r="A362" s="35"/>
      <c r="B362" s="8"/>
      <c r="C362" s="8"/>
      <c r="D362" s="8"/>
      <c r="E362" s="8"/>
      <c r="F362" s="8"/>
      <c r="G362" s="8"/>
      <c r="H362" s="10"/>
      <c r="J362" s="58"/>
      <c r="K362" s="17"/>
      <c r="L362" s="20"/>
      <c r="M362" s="62"/>
      <c r="N362" s="63"/>
      <c r="O362" s="62"/>
      <c r="P362" s="63"/>
      <c r="Q362" s="43"/>
    </row>
    <row r="363" spans="1:17" ht="11.1" customHeight="1">
      <c r="A363" s="37"/>
      <c r="B363" s="12"/>
      <c r="C363" s="12"/>
      <c r="D363" s="12"/>
      <c r="E363" s="12"/>
      <c r="F363" s="12"/>
      <c r="G363" s="12"/>
      <c r="H363" s="13"/>
      <c r="I363" s="5"/>
      <c r="J363" s="59"/>
      <c r="K363" s="18"/>
      <c r="L363" s="21"/>
      <c r="M363" s="55"/>
      <c r="N363" s="56"/>
      <c r="O363" s="55"/>
      <c r="P363" s="56"/>
      <c r="Q363" s="44"/>
    </row>
    <row r="364" spans="1:17" ht="11.1" customHeight="1">
      <c r="A364" s="35"/>
      <c r="B364" s="8"/>
      <c r="C364" s="8"/>
      <c r="D364" s="8"/>
      <c r="E364" s="8"/>
      <c r="F364" s="8"/>
      <c r="G364" s="8"/>
      <c r="H364" s="10"/>
      <c r="J364" s="57"/>
      <c r="K364" s="17"/>
      <c r="L364" s="20"/>
      <c r="M364" s="60"/>
      <c r="N364" s="61"/>
      <c r="O364" s="60"/>
      <c r="P364" s="61"/>
      <c r="Q364" s="43"/>
    </row>
    <row r="365" spans="1:17" ht="11.1" customHeight="1">
      <c r="A365" s="35"/>
      <c r="B365" s="8"/>
      <c r="C365" s="8"/>
      <c r="D365" s="8"/>
      <c r="E365" s="8"/>
      <c r="F365" s="8"/>
      <c r="G365" s="8"/>
      <c r="H365" s="10"/>
      <c r="J365" s="58"/>
      <c r="K365" s="17"/>
      <c r="L365" s="20"/>
      <c r="M365" s="62"/>
      <c r="N365" s="63"/>
      <c r="O365" s="62"/>
      <c r="P365" s="63"/>
      <c r="Q365" s="43"/>
    </row>
    <row r="366" spans="1:17" ht="11.1" customHeight="1">
      <c r="A366" s="37"/>
      <c r="B366" s="12"/>
      <c r="C366" s="12"/>
      <c r="D366" s="12"/>
      <c r="E366" s="12"/>
      <c r="F366" s="12"/>
      <c r="G366" s="12"/>
      <c r="H366" s="13"/>
      <c r="I366" s="5"/>
      <c r="J366" s="59"/>
      <c r="K366" s="18"/>
      <c r="L366" s="21"/>
      <c r="M366" s="55"/>
      <c r="N366" s="56"/>
      <c r="O366" s="55"/>
      <c r="P366" s="56"/>
      <c r="Q366" s="44"/>
    </row>
    <row r="367" spans="1:17" ht="11.1" customHeight="1">
      <c r="A367" s="35"/>
      <c r="B367" s="8"/>
      <c r="C367" s="8"/>
      <c r="D367" s="8"/>
      <c r="E367" s="8"/>
      <c r="F367" s="8"/>
      <c r="G367" s="8"/>
      <c r="H367" s="10"/>
      <c r="J367" s="57"/>
      <c r="K367" s="17"/>
      <c r="L367" s="20"/>
      <c r="M367" s="60"/>
      <c r="N367" s="61"/>
      <c r="O367" s="60"/>
      <c r="P367" s="61"/>
      <c r="Q367" s="43"/>
    </row>
    <row r="368" spans="1:17" ht="11.1" customHeight="1">
      <c r="A368" s="35"/>
      <c r="B368" s="8"/>
      <c r="C368" s="8"/>
      <c r="D368" s="8"/>
      <c r="E368" s="8"/>
      <c r="F368" s="8"/>
      <c r="G368" s="8"/>
      <c r="H368" s="10"/>
      <c r="J368" s="58"/>
      <c r="K368" s="17"/>
      <c r="L368" s="20"/>
      <c r="M368" s="62"/>
      <c r="N368" s="63"/>
      <c r="O368" s="62"/>
      <c r="P368" s="63"/>
      <c r="Q368" s="43"/>
    </row>
    <row r="369" spans="1:17" ht="11.1" customHeight="1">
      <c r="A369" s="37"/>
      <c r="B369" s="12"/>
      <c r="C369" s="12"/>
      <c r="D369" s="12"/>
      <c r="E369" s="12"/>
      <c r="F369" s="12"/>
      <c r="G369" s="12"/>
      <c r="H369" s="13"/>
      <c r="I369" s="5"/>
      <c r="J369" s="59"/>
      <c r="K369" s="18"/>
      <c r="L369" s="21"/>
      <c r="M369" s="55"/>
      <c r="N369" s="56"/>
      <c r="O369" s="55"/>
      <c r="P369" s="56"/>
      <c r="Q369" s="44"/>
    </row>
    <row r="370" spans="1:17" ht="11.1" customHeight="1">
      <c r="A370" s="35"/>
      <c r="B370" s="8"/>
      <c r="C370" s="8"/>
      <c r="D370" s="8"/>
      <c r="E370" s="8"/>
      <c r="F370" s="8"/>
      <c r="G370" s="8"/>
      <c r="H370" s="10"/>
      <c r="J370" s="57"/>
      <c r="K370" s="17"/>
      <c r="L370" s="20"/>
      <c r="M370" s="91"/>
      <c r="N370" s="92"/>
      <c r="O370" s="60"/>
      <c r="P370" s="61"/>
      <c r="Q370" s="43"/>
    </row>
    <row r="371" spans="1:17" ht="11.1" customHeight="1">
      <c r="A371" s="35"/>
      <c r="B371" s="8"/>
      <c r="C371" s="8"/>
      <c r="D371" s="8"/>
      <c r="E371" s="8"/>
      <c r="F371" s="8"/>
      <c r="G371" s="8"/>
      <c r="H371" s="10"/>
      <c r="J371" s="58"/>
      <c r="K371" s="17"/>
      <c r="L371" s="20"/>
      <c r="M371" s="93"/>
      <c r="N371" s="94"/>
      <c r="O371" s="62"/>
      <c r="P371" s="63"/>
      <c r="Q371" s="43"/>
    </row>
    <row r="372" spans="1:17" ht="11.1" customHeight="1">
      <c r="A372" s="37"/>
      <c r="B372" s="12"/>
      <c r="C372" s="12"/>
      <c r="D372" s="12"/>
      <c r="E372" s="12"/>
      <c r="F372" s="12"/>
      <c r="G372" s="12"/>
      <c r="H372" s="13"/>
      <c r="I372" s="5"/>
      <c r="J372" s="59"/>
      <c r="K372" s="18"/>
      <c r="L372" s="21"/>
      <c r="M372" s="95"/>
      <c r="N372" s="96"/>
      <c r="O372" s="55"/>
      <c r="P372" s="56"/>
      <c r="Q372" s="45"/>
    </row>
    <row r="373" spans="1:17" ht="11.1" customHeight="1">
      <c r="A373" s="35"/>
      <c r="B373" s="8"/>
      <c r="C373" s="8"/>
      <c r="D373" s="8"/>
      <c r="E373" s="8"/>
      <c r="F373" s="8"/>
      <c r="G373" s="8"/>
      <c r="H373" s="10"/>
      <c r="J373" s="57"/>
      <c r="K373" s="17"/>
      <c r="L373" s="20"/>
      <c r="M373" s="91"/>
      <c r="N373" s="92"/>
      <c r="O373" s="60"/>
      <c r="P373" s="61"/>
      <c r="Q373" s="43"/>
    </row>
    <row r="374" spans="1:17" ht="11.1" customHeight="1">
      <c r="A374" s="35"/>
      <c r="B374" s="8"/>
      <c r="C374" s="8"/>
      <c r="D374" s="8"/>
      <c r="E374" s="8"/>
      <c r="F374" s="8"/>
      <c r="G374" s="8"/>
      <c r="H374" s="10"/>
      <c r="J374" s="58"/>
      <c r="K374" s="17"/>
      <c r="L374" s="20"/>
      <c r="M374" s="93"/>
      <c r="N374" s="94"/>
      <c r="O374" s="62"/>
      <c r="P374" s="63"/>
      <c r="Q374" s="43"/>
    </row>
    <row r="375" spans="1:17" ht="11.1" customHeight="1">
      <c r="A375" s="37"/>
      <c r="B375" s="12"/>
      <c r="C375" s="12"/>
      <c r="D375" s="12"/>
      <c r="E375" s="12"/>
      <c r="F375" s="12"/>
      <c r="G375" s="12"/>
      <c r="H375" s="13"/>
      <c r="I375" s="5"/>
      <c r="J375" s="59"/>
      <c r="K375" s="18"/>
      <c r="L375" s="21"/>
      <c r="M375" s="95"/>
      <c r="N375" s="96"/>
      <c r="O375" s="55"/>
      <c r="P375" s="56"/>
      <c r="Q375" s="44"/>
    </row>
    <row r="376" spans="1:17" ht="11.1" customHeight="1">
      <c r="A376" s="35"/>
      <c r="B376" s="8"/>
      <c r="C376" s="8"/>
      <c r="D376" s="8"/>
      <c r="E376" s="8"/>
      <c r="F376" s="8"/>
      <c r="G376" s="8"/>
      <c r="H376" s="10"/>
      <c r="J376" s="57"/>
      <c r="K376" s="17"/>
      <c r="L376" s="20"/>
      <c r="M376" s="91"/>
      <c r="N376" s="92"/>
      <c r="O376" s="60"/>
      <c r="P376" s="61"/>
      <c r="Q376" s="43"/>
    </row>
    <row r="377" spans="1:17" ht="11.1" customHeight="1">
      <c r="A377" s="35"/>
      <c r="B377" s="8"/>
      <c r="C377" s="8"/>
      <c r="D377" s="8"/>
      <c r="E377" s="8"/>
      <c r="F377" s="8"/>
      <c r="G377" s="8"/>
      <c r="H377" s="10"/>
      <c r="J377" s="58"/>
      <c r="K377" s="17"/>
      <c r="L377" s="20"/>
      <c r="M377" s="93"/>
      <c r="N377" s="94"/>
      <c r="O377" s="62"/>
      <c r="P377" s="63"/>
      <c r="Q377" s="43"/>
    </row>
    <row r="378" spans="1:17" ht="11.1" customHeight="1">
      <c r="A378" s="37"/>
      <c r="B378" s="12"/>
      <c r="C378" s="12"/>
      <c r="D378" s="12"/>
      <c r="E378" s="12"/>
      <c r="F378" s="12"/>
      <c r="G378" s="12"/>
      <c r="H378" s="13"/>
      <c r="I378" s="5"/>
      <c r="J378" s="59"/>
      <c r="K378" s="18"/>
      <c r="L378" s="21"/>
      <c r="M378" s="95"/>
      <c r="N378" s="96"/>
      <c r="O378" s="55"/>
      <c r="P378" s="56"/>
      <c r="Q378" s="44"/>
    </row>
    <row r="379" spans="1:17" ht="11.1" customHeight="1">
      <c r="A379" s="35"/>
      <c r="B379" s="8"/>
      <c r="C379" s="8"/>
      <c r="D379" s="8"/>
      <c r="E379" s="8"/>
      <c r="F379" s="8"/>
      <c r="G379" s="8" t="s">
        <v>25</v>
      </c>
      <c r="H379" s="10"/>
      <c r="J379" s="57"/>
      <c r="K379" s="17"/>
      <c r="L379" s="20"/>
      <c r="M379" s="91"/>
      <c r="N379" s="92"/>
      <c r="O379" s="60"/>
      <c r="P379" s="61"/>
      <c r="Q379" s="43"/>
    </row>
    <row r="380" spans="1:17" ht="11.1" customHeight="1">
      <c r="A380" s="35"/>
      <c r="B380" s="8"/>
      <c r="C380" s="8"/>
      <c r="D380" s="8"/>
      <c r="E380" s="8"/>
      <c r="F380" s="8"/>
      <c r="G380" s="8"/>
      <c r="H380" s="10"/>
      <c r="J380" s="58"/>
      <c r="K380" s="17"/>
      <c r="L380" s="20"/>
      <c r="M380" s="93"/>
      <c r="N380" s="94"/>
      <c r="O380" s="62"/>
      <c r="P380" s="63"/>
      <c r="Q380" s="43"/>
    </row>
    <row r="381" spans="1:17" ht="11.1" customHeight="1">
      <c r="A381" s="37"/>
      <c r="B381" s="12"/>
      <c r="C381" s="12"/>
      <c r="D381" s="12"/>
      <c r="E381" s="12"/>
      <c r="F381" s="12"/>
      <c r="G381" s="12"/>
      <c r="H381" s="13"/>
      <c r="I381" s="5"/>
      <c r="J381" s="59"/>
      <c r="K381" s="18"/>
      <c r="L381" s="21"/>
      <c r="M381" s="95"/>
      <c r="N381" s="96"/>
      <c r="O381" s="55">
        <f>SUM(O343:P378)</f>
        <v>0</v>
      </c>
      <c r="P381" s="56"/>
      <c r="Q381" s="44"/>
    </row>
    <row r="382" spans="1:17" ht="11.1" customHeight="1">
      <c r="A382" s="35"/>
      <c r="B382" s="8"/>
      <c r="C382" s="8"/>
      <c r="D382" s="8"/>
      <c r="E382" s="8"/>
      <c r="F382" s="8"/>
      <c r="G382" s="8" t="s">
        <v>9</v>
      </c>
      <c r="H382" s="10"/>
      <c r="J382" s="57"/>
      <c r="K382" s="17"/>
      <c r="L382" s="20"/>
      <c r="M382" s="91"/>
      <c r="N382" s="92"/>
      <c r="O382" s="60"/>
      <c r="P382" s="61"/>
      <c r="Q382" s="43"/>
    </row>
    <row r="383" spans="1:17" ht="11.1" customHeight="1">
      <c r="A383" s="35"/>
      <c r="B383" s="8"/>
      <c r="C383" s="8"/>
      <c r="D383" s="8"/>
      <c r="E383" s="8"/>
      <c r="F383" s="8"/>
      <c r="G383" s="8"/>
      <c r="H383" s="10"/>
      <c r="J383" s="58"/>
      <c r="K383" s="17"/>
      <c r="L383" s="20"/>
      <c r="M383" s="93"/>
      <c r="N383" s="94"/>
      <c r="O383" s="62"/>
      <c r="P383" s="63"/>
      <c r="Q383" s="43"/>
    </row>
    <row r="384" spans="1:17" ht="11.1" customHeight="1">
      <c r="A384" s="37"/>
      <c r="B384" s="12"/>
      <c r="C384" s="12"/>
      <c r="D384" s="12"/>
      <c r="E384" s="12"/>
      <c r="F384" s="12"/>
      <c r="G384" s="12"/>
      <c r="H384" s="13"/>
      <c r="I384" s="5"/>
      <c r="J384" s="59"/>
      <c r="K384" s="18"/>
      <c r="L384" s="21"/>
      <c r="M384" s="95"/>
      <c r="N384" s="96"/>
      <c r="O384" s="55">
        <f>O381/7</f>
        <v>0</v>
      </c>
      <c r="P384" s="56"/>
      <c r="Q384" s="44" t="s">
        <v>139</v>
      </c>
    </row>
    <row r="385" spans="1:17" ht="11.1" customHeight="1">
      <c r="I385" s="98">
        <f>I337+1</f>
        <v>13</v>
      </c>
      <c r="J385" s="98"/>
      <c r="K385" s="98"/>
      <c r="L385" s="98"/>
      <c r="M385" s="98"/>
      <c r="N385" s="98"/>
    </row>
    <row r="386" spans="1:17" ht="11.1" customHeight="1">
      <c r="I386" s="98"/>
      <c r="J386" s="98"/>
      <c r="K386" s="98"/>
      <c r="L386" s="98"/>
      <c r="M386" s="98"/>
      <c r="N386" s="98"/>
    </row>
    <row r="388" spans="1:17" ht="14.45" customHeight="1">
      <c r="A388" s="99" t="s">
        <v>0</v>
      </c>
      <c r="B388" s="100"/>
      <c r="C388" s="100"/>
      <c r="D388" s="100"/>
      <c r="E388" s="100"/>
      <c r="F388" s="100"/>
      <c r="G388" s="101"/>
      <c r="H388" s="102" t="str">
        <f>H340</f>
        <v>令和７年度横山ダム維持補修工事(仮称)</v>
      </c>
      <c r="I388" s="103"/>
      <c r="J388" s="103"/>
      <c r="K388" s="103"/>
      <c r="L388" s="31"/>
      <c r="M388" s="31"/>
      <c r="N388" s="76" t="s">
        <v>6</v>
      </c>
      <c r="O388" s="77"/>
      <c r="P388" s="78" t="str">
        <f>P340</f>
        <v>道路維持・修繕</v>
      </c>
      <c r="Q388" s="79"/>
    </row>
    <row r="389" spans="1:17" ht="14.45" customHeight="1">
      <c r="A389" s="32"/>
      <c r="H389" s="84"/>
      <c r="I389" s="97"/>
      <c r="J389" s="97"/>
      <c r="K389" s="97"/>
      <c r="N389" s="82" t="s">
        <v>5</v>
      </c>
      <c r="O389" s="83"/>
      <c r="P389" s="78" t="str">
        <f>P341</f>
        <v>橋梁保全工事</v>
      </c>
      <c r="Q389" s="79"/>
    </row>
    <row r="390" spans="1:17" ht="14.25" customHeight="1">
      <c r="A390" s="86" t="s">
        <v>1</v>
      </c>
      <c r="B390" s="87"/>
      <c r="C390" s="86"/>
      <c r="D390" s="86"/>
      <c r="E390" s="86"/>
      <c r="F390" s="86"/>
      <c r="G390" s="86"/>
      <c r="H390" s="88"/>
      <c r="I390" s="88" t="s">
        <v>2</v>
      </c>
      <c r="J390" s="87"/>
      <c r="K390" s="2" t="s">
        <v>3</v>
      </c>
      <c r="L390" s="3" t="s">
        <v>8</v>
      </c>
      <c r="M390" s="89" t="s">
        <v>9</v>
      </c>
      <c r="N390" s="89"/>
      <c r="O390" s="90" t="s">
        <v>10</v>
      </c>
      <c r="P390" s="90"/>
      <c r="Q390" s="34" t="s">
        <v>4</v>
      </c>
    </row>
    <row r="391" spans="1:17" ht="11.1" customHeight="1">
      <c r="A391" s="7"/>
      <c r="B391" s="8" t="s">
        <v>119</v>
      </c>
      <c r="C391" s="8"/>
      <c r="D391" s="8"/>
      <c r="E391" s="8"/>
      <c r="F391" s="8"/>
      <c r="G391" s="8"/>
      <c r="H391" s="10"/>
      <c r="J391" s="57"/>
      <c r="K391" s="16"/>
      <c r="L391" s="20"/>
      <c r="M391" s="110"/>
      <c r="N391" s="111"/>
      <c r="O391" s="60"/>
      <c r="P391" s="61"/>
      <c r="Q391" s="47"/>
    </row>
    <row r="392" spans="1:17" ht="11.1" customHeight="1">
      <c r="A392" s="7"/>
      <c r="B392" s="8"/>
      <c r="C392" s="8"/>
      <c r="D392" s="8"/>
      <c r="E392" s="8"/>
      <c r="F392" s="8"/>
      <c r="G392" s="8"/>
      <c r="H392" s="10"/>
      <c r="J392" s="58"/>
      <c r="K392" s="16"/>
      <c r="L392" s="20"/>
      <c r="M392" s="108"/>
      <c r="N392" s="109"/>
      <c r="O392" s="62"/>
      <c r="P392" s="63"/>
      <c r="Q392" s="43"/>
    </row>
    <row r="393" spans="1:17" ht="11.1" customHeight="1">
      <c r="A393" s="11"/>
      <c r="B393" s="12"/>
      <c r="C393" s="12"/>
      <c r="D393" s="12"/>
      <c r="E393" s="12"/>
      <c r="F393" s="12"/>
      <c r="G393" s="12"/>
      <c r="H393" s="13"/>
      <c r="I393" s="5"/>
      <c r="J393" s="59"/>
      <c r="K393" s="14" t="s">
        <v>27</v>
      </c>
      <c r="L393" s="21"/>
      <c r="M393" s="106">
        <v>59600</v>
      </c>
      <c r="N393" s="107"/>
      <c r="O393" s="55">
        <f t="shared" ref="O393" si="30">L393*M393</f>
        <v>0</v>
      </c>
      <c r="P393" s="56"/>
      <c r="Q393" s="44"/>
    </row>
    <row r="394" spans="1:17" ht="11.1" customHeight="1">
      <c r="A394" s="7"/>
      <c r="B394" s="8" t="s">
        <v>121</v>
      </c>
      <c r="C394" s="8"/>
      <c r="D394" s="8"/>
      <c r="E394" s="8"/>
      <c r="F394" s="8"/>
      <c r="G394" s="8"/>
      <c r="H394" s="10"/>
      <c r="J394" s="57"/>
      <c r="K394" s="16"/>
      <c r="L394" s="20"/>
      <c r="M394" s="110"/>
      <c r="N394" s="111"/>
      <c r="O394" s="60"/>
      <c r="P394" s="61"/>
      <c r="Q394" s="43"/>
    </row>
    <row r="395" spans="1:17" ht="11.1" customHeight="1">
      <c r="A395" s="7"/>
      <c r="B395" s="8"/>
      <c r="C395" s="8"/>
      <c r="D395" s="8"/>
      <c r="E395" s="8"/>
      <c r="F395" s="8"/>
      <c r="G395" s="8"/>
      <c r="H395" s="10"/>
      <c r="J395" s="58"/>
      <c r="K395" s="16"/>
      <c r="L395" s="20"/>
      <c r="M395" s="108"/>
      <c r="N395" s="109"/>
      <c r="O395" s="62"/>
      <c r="P395" s="63"/>
      <c r="Q395" s="43"/>
    </row>
    <row r="396" spans="1:17" ht="11.1" customHeight="1">
      <c r="A396" s="11"/>
      <c r="B396" s="12"/>
      <c r="C396" s="12"/>
      <c r="D396" s="12"/>
      <c r="E396" s="12"/>
      <c r="F396" s="12"/>
      <c r="G396" s="12"/>
      <c r="H396" s="13"/>
      <c r="I396" s="5"/>
      <c r="J396" s="59"/>
      <c r="K396" s="14" t="s">
        <v>27</v>
      </c>
      <c r="L396" s="21"/>
      <c r="M396" s="106">
        <v>48500</v>
      </c>
      <c r="N396" s="107"/>
      <c r="O396" s="55">
        <f t="shared" ref="O396" si="31">L396*M396</f>
        <v>0</v>
      </c>
      <c r="P396" s="56"/>
      <c r="Q396" s="44"/>
    </row>
    <row r="397" spans="1:17" ht="11.1" customHeight="1">
      <c r="A397" s="7"/>
      <c r="B397" s="8" t="s">
        <v>120</v>
      </c>
      <c r="C397" s="8"/>
      <c r="D397" s="8"/>
      <c r="E397" s="8"/>
      <c r="F397" s="8"/>
      <c r="G397" s="8"/>
      <c r="H397" s="10"/>
      <c r="J397" s="57"/>
      <c r="K397" s="16"/>
      <c r="L397" s="20"/>
      <c r="M397" s="110"/>
      <c r="N397" s="111"/>
      <c r="O397" s="60"/>
      <c r="P397" s="61"/>
      <c r="Q397" s="43"/>
    </row>
    <row r="398" spans="1:17" ht="11.1" customHeight="1">
      <c r="A398" s="7"/>
      <c r="B398" s="8"/>
      <c r="C398" s="8"/>
      <c r="D398" s="8"/>
      <c r="E398" s="8"/>
      <c r="F398" s="8"/>
      <c r="G398" s="8"/>
      <c r="H398" s="10"/>
      <c r="J398" s="58"/>
      <c r="K398" s="16"/>
      <c r="L398" s="20"/>
      <c r="M398" s="108"/>
      <c r="N398" s="109"/>
      <c r="O398" s="62"/>
      <c r="P398" s="63"/>
      <c r="Q398" s="43"/>
    </row>
    <row r="399" spans="1:17" ht="11.1" customHeight="1">
      <c r="A399" s="11"/>
      <c r="B399" s="12"/>
      <c r="C399" s="12"/>
      <c r="D399" s="12"/>
      <c r="E399" s="12"/>
      <c r="F399" s="12"/>
      <c r="G399" s="12"/>
      <c r="H399" s="13"/>
      <c r="I399" s="5"/>
      <c r="J399" s="59"/>
      <c r="K399" s="14" t="s">
        <v>27</v>
      </c>
      <c r="L399" s="21"/>
      <c r="M399" s="106">
        <v>40300</v>
      </c>
      <c r="N399" s="107"/>
      <c r="O399" s="55">
        <f t="shared" ref="O399" si="32">L399*M399</f>
        <v>0</v>
      </c>
      <c r="P399" s="56"/>
      <c r="Q399" s="44"/>
    </row>
    <row r="400" spans="1:17" ht="11.1" customHeight="1">
      <c r="A400" s="35"/>
      <c r="B400" s="8" t="s">
        <v>45</v>
      </c>
      <c r="C400" s="8"/>
      <c r="D400" s="8"/>
      <c r="E400" s="8"/>
      <c r="F400" s="8"/>
      <c r="G400" s="8"/>
      <c r="H400" s="10"/>
      <c r="J400" s="57"/>
      <c r="K400" s="16"/>
      <c r="L400" s="20"/>
      <c r="M400" s="91"/>
      <c r="N400" s="92"/>
      <c r="O400" s="60"/>
      <c r="P400" s="61"/>
      <c r="Q400" s="43"/>
    </row>
    <row r="401" spans="1:17" ht="11.1" customHeight="1">
      <c r="A401" s="35"/>
      <c r="B401" s="8"/>
      <c r="C401" s="8"/>
      <c r="D401" s="8"/>
      <c r="E401" s="8"/>
      <c r="F401" s="8"/>
      <c r="G401" s="8"/>
      <c r="H401" s="10"/>
      <c r="J401" s="58"/>
      <c r="K401" s="16"/>
      <c r="L401" s="20"/>
      <c r="M401" s="93"/>
      <c r="N401" s="94"/>
      <c r="O401" s="62"/>
      <c r="P401" s="63"/>
      <c r="Q401" s="43"/>
    </row>
    <row r="402" spans="1:17" ht="11.1" customHeight="1">
      <c r="A402" s="37"/>
      <c r="B402" s="12"/>
      <c r="C402" s="12"/>
      <c r="D402" s="12"/>
      <c r="E402" s="12"/>
      <c r="F402" s="12"/>
      <c r="G402" s="12"/>
      <c r="H402" s="13"/>
      <c r="I402" s="5"/>
      <c r="J402" s="59"/>
      <c r="K402" s="14" t="s">
        <v>132</v>
      </c>
      <c r="L402" s="21">
        <v>1</v>
      </c>
      <c r="M402" s="95"/>
      <c r="N402" s="96"/>
      <c r="O402" s="55">
        <f>ROUND(SUM(O391:P399)*(Q402/100),0)</f>
        <v>0</v>
      </c>
      <c r="P402" s="56"/>
      <c r="Q402" s="53">
        <v>0</v>
      </c>
    </row>
    <row r="403" spans="1:17" ht="11.1" customHeight="1">
      <c r="A403" s="35"/>
      <c r="B403" s="8"/>
      <c r="C403" s="8"/>
      <c r="D403" s="8"/>
      <c r="E403" s="8"/>
      <c r="F403" s="8"/>
      <c r="G403" s="8"/>
      <c r="H403" s="10"/>
      <c r="J403" s="57"/>
      <c r="K403" s="16"/>
      <c r="L403" s="20"/>
      <c r="M403" s="91"/>
      <c r="N403" s="92"/>
      <c r="O403" s="60"/>
      <c r="P403" s="61"/>
      <c r="Q403" s="43"/>
    </row>
    <row r="404" spans="1:17" ht="11.1" customHeight="1">
      <c r="A404" s="35"/>
      <c r="B404" s="8"/>
      <c r="C404" s="8"/>
      <c r="D404" s="8"/>
      <c r="E404" s="8"/>
      <c r="F404" s="8"/>
      <c r="G404" s="8"/>
      <c r="H404" s="10"/>
      <c r="J404" s="58"/>
      <c r="K404" s="16"/>
      <c r="L404" s="20"/>
      <c r="M404" s="93"/>
      <c r="N404" s="94"/>
      <c r="O404" s="62"/>
      <c r="P404" s="63"/>
      <c r="Q404" s="43"/>
    </row>
    <row r="405" spans="1:17" ht="11.1" customHeight="1">
      <c r="A405" s="37"/>
      <c r="B405" s="12"/>
      <c r="C405" s="12"/>
      <c r="D405" s="12"/>
      <c r="E405" s="12"/>
      <c r="F405" s="12"/>
      <c r="G405" s="12"/>
      <c r="H405" s="13"/>
      <c r="I405" s="5"/>
      <c r="J405" s="59"/>
      <c r="K405" s="14"/>
      <c r="L405" s="21"/>
      <c r="M405" s="95"/>
      <c r="N405" s="96"/>
      <c r="O405" s="55"/>
      <c r="P405" s="56"/>
      <c r="Q405" s="44"/>
    </row>
    <row r="406" spans="1:17" ht="11.1" customHeight="1">
      <c r="A406" s="42"/>
      <c r="B406" s="8"/>
      <c r="C406" s="8"/>
      <c r="D406" s="8"/>
      <c r="E406" s="8"/>
      <c r="F406" s="8"/>
      <c r="G406" s="8"/>
      <c r="H406" s="10"/>
      <c r="J406" s="57"/>
      <c r="K406" s="16"/>
      <c r="L406" s="20"/>
      <c r="M406" s="60"/>
      <c r="N406" s="61"/>
      <c r="O406" s="60"/>
      <c r="P406" s="61"/>
      <c r="Q406" s="43"/>
    </row>
    <row r="407" spans="1:17" ht="11.1" customHeight="1">
      <c r="A407" s="35"/>
      <c r="B407" s="8"/>
      <c r="C407" s="8"/>
      <c r="D407" s="8"/>
      <c r="E407" s="8"/>
      <c r="F407" s="8"/>
      <c r="G407" s="8"/>
      <c r="H407" s="10"/>
      <c r="J407" s="58"/>
      <c r="K407" s="16"/>
      <c r="L407" s="20"/>
      <c r="M407" s="62"/>
      <c r="N407" s="63"/>
      <c r="O407" s="62"/>
      <c r="P407" s="63"/>
      <c r="Q407" s="43"/>
    </row>
    <row r="408" spans="1:17" ht="11.1" customHeight="1">
      <c r="A408" s="37"/>
      <c r="B408" s="12"/>
      <c r="C408" s="12"/>
      <c r="D408" s="12"/>
      <c r="E408" s="12"/>
      <c r="F408" s="12"/>
      <c r="G408" s="12"/>
      <c r="H408" s="13"/>
      <c r="I408" s="5"/>
      <c r="J408" s="59"/>
      <c r="K408" s="14"/>
      <c r="L408" s="21"/>
      <c r="M408" s="55"/>
      <c r="N408" s="56"/>
      <c r="O408" s="55"/>
      <c r="P408" s="56"/>
      <c r="Q408" s="44"/>
    </row>
    <row r="409" spans="1:17" ht="11.1" customHeight="1">
      <c r="A409" s="35"/>
      <c r="B409" s="8"/>
      <c r="C409" s="8"/>
      <c r="D409" s="8"/>
      <c r="E409" s="8"/>
      <c r="F409" s="8"/>
      <c r="G409" s="8"/>
      <c r="H409" s="10"/>
      <c r="J409" s="57"/>
      <c r="K409" s="17"/>
      <c r="L409" s="19"/>
      <c r="M409" s="60"/>
      <c r="N409" s="61"/>
      <c r="O409" s="60"/>
      <c r="P409" s="61"/>
      <c r="Q409" s="43"/>
    </row>
    <row r="410" spans="1:17" ht="11.1" customHeight="1">
      <c r="A410" s="35"/>
      <c r="B410" s="8"/>
      <c r="C410" s="8"/>
      <c r="D410" s="8"/>
      <c r="E410" s="8"/>
      <c r="F410" s="8"/>
      <c r="G410" s="8"/>
      <c r="H410" s="10"/>
      <c r="J410" s="58"/>
      <c r="K410" s="17"/>
      <c r="L410" s="20"/>
      <c r="M410" s="62"/>
      <c r="N410" s="63"/>
      <c r="O410" s="62"/>
      <c r="P410" s="63"/>
      <c r="Q410" s="43"/>
    </row>
    <row r="411" spans="1:17" ht="11.1" customHeight="1">
      <c r="A411" s="37"/>
      <c r="B411" s="12"/>
      <c r="C411" s="12"/>
      <c r="D411" s="12"/>
      <c r="E411" s="12"/>
      <c r="F411" s="12"/>
      <c r="G411" s="12"/>
      <c r="H411" s="13"/>
      <c r="I411" s="5"/>
      <c r="J411" s="59"/>
      <c r="K411" s="18"/>
      <c r="L411" s="21"/>
      <c r="M411" s="55"/>
      <c r="N411" s="56"/>
      <c r="O411" s="55"/>
      <c r="P411" s="56"/>
      <c r="Q411" s="44"/>
    </row>
    <row r="412" spans="1:17" ht="11.1" customHeight="1">
      <c r="A412" s="35"/>
      <c r="B412" s="8"/>
      <c r="C412" s="8"/>
      <c r="D412" s="8"/>
      <c r="E412" s="8"/>
      <c r="F412" s="8"/>
      <c r="G412" s="8"/>
      <c r="H412" s="10"/>
      <c r="J412" s="57"/>
      <c r="K412" s="17"/>
      <c r="L412" s="20"/>
      <c r="M412" s="60"/>
      <c r="N412" s="61"/>
      <c r="O412" s="60"/>
      <c r="P412" s="61"/>
      <c r="Q412" s="43"/>
    </row>
    <row r="413" spans="1:17" ht="11.1" customHeight="1">
      <c r="A413" s="35"/>
      <c r="B413" s="8"/>
      <c r="C413" s="8"/>
      <c r="D413" s="8"/>
      <c r="E413" s="8"/>
      <c r="F413" s="8"/>
      <c r="G413" s="8"/>
      <c r="H413" s="10"/>
      <c r="J413" s="58"/>
      <c r="K413" s="17"/>
      <c r="L413" s="20"/>
      <c r="M413" s="62"/>
      <c r="N413" s="63"/>
      <c r="O413" s="62"/>
      <c r="P413" s="63"/>
      <c r="Q413" s="43"/>
    </row>
    <row r="414" spans="1:17" ht="11.1" customHeight="1">
      <c r="A414" s="37"/>
      <c r="B414" s="12"/>
      <c r="C414" s="12"/>
      <c r="D414" s="12"/>
      <c r="E414" s="12"/>
      <c r="F414" s="12"/>
      <c r="G414" s="12"/>
      <c r="H414" s="13"/>
      <c r="I414" s="5"/>
      <c r="J414" s="59"/>
      <c r="K414" s="18"/>
      <c r="L414" s="21"/>
      <c r="M414" s="55"/>
      <c r="N414" s="56"/>
      <c r="O414" s="55"/>
      <c r="P414" s="56"/>
      <c r="Q414" s="44"/>
    </row>
    <row r="415" spans="1:17" ht="11.1" customHeight="1">
      <c r="A415" s="35"/>
      <c r="B415" s="8"/>
      <c r="C415" s="8"/>
      <c r="D415" s="8"/>
      <c r="E415" s="8"/>
      <c r="F415" s="8"/>
      <c r="G415" s="8"/>
      <c r="H415" s="10"/>
      <c r="J415" s="57"/>
      <c r="K415" s="17"/>
      <c r="L415" s="20"/>
      <c r="M415" s="60"/>
      <c r="N415" s="61"/>
      <c r="O415" s="60"/>
      <c r="P415" s="61"/>
      <c r="Q415" s="43"/>
    </row>
    <row r="416" spans="1:17" ht="11.1" customHeight="1">
      <c r="A416" s="35"/>
      <c r="B416" s="8"/>
      <c r="C416" s="8"/>
      <c r="D416" s="8"/>
      <c r="E416" s="8"/>
      <c r="F416" s="8"/>
      <c r="G416" s="8"/>
      <c r="H416" s="10"/>
      <c r="J416" s="58"/>
      <c r="K416" s="17"/>
      <c r="L416" s="20"/>
      <c r="M416" s="62"/>
      <c r="N416" s="63"/>
      <c r="O416" s="62"/>
      <c r="P416" s="63"/>
      <c r="Q416" s="43"/>
    </row>
    <row r="417" spans="1:17" ht="11.1" customHeight="1">
      <c r="A417" s="37"/>
      <c r="B417" s="12"/>
      <c r="C417" s="12"/>
      <c r="D417" s="12"/>
      <c r="E417" s="12"/>
      <c r="F417" s="12"/>
      <c r="G417" s="12"/>
      <c r="H417" s="13"/>
      <c r="I417" s="5"/>
      <c r="J417" s="59"/>
      <c r="K417" s="18"/>
      <c r="L417" s="21"/>
      <c r="M417" s="55"/>
      <c r="N417" s="56"/>
      <c r="O417" s="55"/>
      <c r="P417" s="56"/>
      <c r="Q417" s="44"/>
    </row>
    <row r="418" spans="1:17" ht="11.1" customHeight="1">
      <c r="A418" s="35"/>
      <c r="B418" s="8"/>
      <c r="C418" s="8"/>
      <c r="D418" s="8"/>
      <c r="E418" s="8"/>
      <c r="F418" s="8"/>
      <c r="G418" s="8"/>
      <c r="H418" s="10"/>
      <c r="J418" s="57"/>
      <c r="K418" s="17"/>
      <c r="L418" s="20"/>
      <c r="M418" s="91"/>
      <c r="N418" s="92"/>
      <c r="O418" s="60"/>
      <c r="P418" s="61"/>
      <c r="Q418" s="43"/>
    </row>
    <row r="419" spans="1:17" ht="11.1" customHeight="1">
      <c r="A419" s="35"/>
      <c r="B419" s="8"/>
      <c r="C419" s="8"/>
      <c r="D419" s="8"/>
      <c r="E419" s="8"/>
      <c r="F419" s="8"/>
      <c r="G419" s="8"/>
      <c r="H419" s="10"/>
      <c r="J419" s="58"/>
      <c r="K419" s="17"/>
      <c r="L419" s="20"/>
      <c r="M419" s="93"/>
      <c r="N419" s="94"/>
      <c r="O419" s="62"/>
      <c r="P419" s="63"/>
      <c r="Q419" s="43"/>
    </row>
    <row r="420" spans="1:17" ht="11.1" customHeight="1">
      <c r="A420" s="37"/>
      <c r="B420" s="12"/>
      <c r="C420" s="12"/>
      <c r="D420" s="12"/>
      <c r="E420" s="12"/>
      <c r="F420" s="12"/>
      <c r="G420" s="12"/>
      <c r="H420" s="13"/>
      <c r="I420" s="5"/>
      <c r="J420" s="59"/>
      <c r="K420" s="18"/>
      <c r="L420" s="21"/>
      <c r="M420" s="95"/>
      <c r="N420" s="96"/>
      <c r="O420" s="55"/>
      <c r="P420" s="56"/>
      <c r="Q420" s="45"/>
    </row>
    <row r="421" spans="1:17" ht="11.1" customHeight="1">
      <c r="A421" s="35"/>
      <c r="B421" s="8"/>
      <c r="C421" s="8"/>
      <c r="D421" s="8"/>
      <c r="E421" s="8"/>
      <c r="F421" s="8"/>
      <c r="G421" s="8"/>
      <c r="H421" s="10"/>
      <c r="J421" s="57"/>
      <c r="K421" s="17"/>
      <c r="L421" s="20"/>
      <c r="M421" s="91"/>
      <c r="N421" s="92"/>
      <c r="O421" s="60"/>
      <c r="P421" s="61"/>
      <c r="Q421" s="43"/>
    </row>
    <row r="422" spans="1:17" ht="11.1" customHeight="1">
      <c r="A422" s="35"/>
      <c r="B422" s="8"/>
      <c r="C422" s="8"/>
      <c r="D422" s="8"/>
      <c r="E422" s="8"/>
      <c r="F422" s="8"/>
      <c r="G422" s="8"/>
      <c r="H422" s="10"/>
      <c r="J422" s="58"/>
      <c r="K422" s="17"/>
      <c r="L422" s="20"/>
      <c r="M422" s="93"/>
      <c r="N422" s="94"/>
      <c r="O422" s="62"/>
      <c r="P422" s="63"/>
      <c r="Q422" s="43"/>
    </row>
    <row r="423" spans="1:17" ht="11.1" customHeight="1">
      <c r="A423" s="37"/>
      <c r="B423" s="12"/>
      <c r="C423" s="12"/>
      <c r="D423" s="12"/>
      <c r="E423" s="12"/>
      <c r="F423" s="12"/>
      <c r="G423" s="12"/>
      <c r="H423" s="13"/>
      <c r="I423" s="5"/>
      <c r="J423" s="59"/>
      <c r="K423" s="18"/>
      <c r="L423" s="21"/>
      <c r="M423" s="95"/>
      <c r="N423" s="96"/>
      <c r="O423" s="55"/>
      <c r="P423" s="56"/>
      <c r="Q423" s="44"/>
    </row>
    <row r="424" spans="1:17" ht="11.1" customHeight="1">
      <c r="A424" s="35"/>
      <c r="B424" s="8"/>
      <c r="C424" s="8"/>
      <c r="D424" s="8"/>
      <c r="E424" s="8"/>
      <c r="F424" s="8"/>
      <c r="G424" s="8"/>
      <c r="H424" s="10"/>
      <c r="J424" s="57"/>
      <c r="K424" s="17"/>
      <c r="L424" s="20"/>
      <c r="M424" s="91"/>
      <c r="N424" s="92"/>
      <c r="O424" s="60"/>
      <c r="P424" s="61"/>
      <c r="Q424" s="43"/>
    </row>
    <row r="425" spans="1:17" ht="11.1" customHeight="1">
      <c r="A425" s="35"/>
      <c r="B425" s="8"/>
      <c r="C425" s="8"/>
      <c r="D425" s="8"/>
      <c r="E425" s="8"/>
      <c r="F425" s="8"/>
      <c r="G425" s="8"/>
      <c r="H425" s="10"/>
      <c r="J425" s="58"/>
      <c r="K425" s="17"/>
      <c r="L425" s="20"/>
      <c r="M425" s="93"/>
      <c r="N425" s="94"/>
      <c r="O425" s="62"/>
      <c r="P425" s="63"/>
      <c r="Q425" s="43"/>
    </row>
    <row r="426" spans="1:17" ht="11.1" customHeight="1">
      <c r="A426" s="37"/>
      <c r="B426" s="12"/>
      <c r="C426" s="12"/>
      <c r="D426" s="12"/>
      <c r="E426" s="12"/>
      <c r="F426" s="12"/>
      <c r="G426" s="12"/>
      <c r="H426" s="13"/>
      <c r="I426" s="5"/>
      <c r="J426" s="59"/>
      <c r="K426" s="18"/>
      <c r="L426" s="21"/>
      <c r="M426" s="95"/>
      <c r="N426" s="96"/>
      <c r="O426" s="55"/>
      <c r="P426" s="56"/>
      <c r="Q426" s="44"/>
    </row>
    <row r="427" spans="1:17" ht="11.1" customHeight="1">
      <c r="A427" s="35"/>
      <c r="B427" s="8"/>
      <c r="C427" s="8"/>
      <c r="D427" s="8"/>
      <c r="E427" s="8"/>
      <c r="F427" s="8"/>
      <c r="G427" s="8" t="s">
        <v>25</v>
      </c>
      <c r="H427" s="10"/>
      <c r="J427" s="57"/>
      <c r="K427" s="17"/>
      <c r="L427" s="20"/>
      <c r="M427" s="91"/>
      <c r="N427" s="92"/>
      <c r="O427" s="60"/>
      <c r="P427" s="61"/>
      <c r="Q427" s="43"/>
    </row>
    <row r="428" spans="1:17" ht="11.1" customHeight="1">
      <c r="A428" s="35"/>
      <c r="B428" s="8"/>
      <c r="C428" s="8"/>
      <c r="D428" s="8"/>
      <c r="E428" s="8"/>
      <c r="F428" s="8"/>
      <c r="G428" s="8"/>
      <c r="H428" s="10"/>
      <c r="J428" s="58"/>
      <c r="K428" s="17"/>
      <c r="L428" s="20"/>
      <c r="M428" s="93"/>
      <c r="N428" s="94"/>
      <c r="O428" s="62"/>
      <c r="P428" s="63"/>
      <c r="Q428" s="43"/>
    </row>
    <row r="429" spans="1:17" ht="11.1" customHeight="1">
      <c r="A429" s="37"/>
      <c r="B429" s="12"/>
      <c r="C429" s="12"/>
      <c r="D429" s="12"/>
      <c r="E429" s="12"/>
      <c r="F429" s="12"/>
      <c r="G429" s="12"/>
      <c r="H429" s="13"/>
      <c r="I429" s="5"/>
      <c r="J429" s="59"/>
      <c r="K429" s="18"/>
      <c r="L429" s="21"/>
      <c r="M429" s="95"/>
      <c r="N429" s="96"/>
      <c r="O429" s="55">
        <f>SUM(O391:P426)</f>
        <v>0</v>
      </c>
      <c r="P429" s="56"/>
      <c r="Q429" s="44"/>
    </row>
    <row r="430" spans="1:17" ht="11.1" customHeight="1">
      <c r="A430" s="35"/>
      <c r="B430" s="8"/>
      <c r="C430" s="8"/>
      <c r="D430" s="8"/>
      <c r="E430" s="8"/>
      <c r="F430" s="8"/>
      <c r="G430" s="8" t="s">
        <v>9</v>
      </c>
      <c r="H430" s="10"/>
      <c r="J430" s="57"/>
      <c r="K430" s="17"/>
      <c r="L430" s="20"/>
      <c r="M430" s="91"/>
      <c r="N430" s="92"/>
      <c r="O430" s="60"/>
      <c r="P430" s="61"/>
      <c r="Q430" s="43"/>
    </row>
    <row r="431" spans="1:17" ht="11.1" customHeight="1">
      <c r="A431" s="35"/>
      <c r="B431" s="8"/>
      <c r="C431" s="8"/>
      <c r="D431" s="8"/>
      <c r="E431" s="8"/>
      <c r="F431" s="8"/>
      <c r="G431" s="8"/>
      <c r="H431" s="10"/>
      <c r="J431" s="58"/>
      <c r="K431" s="17"/>
      <c r="L431" s="20"/>
      <c r="M431" s="93"/>
      <c r="N431" s="94"/>
      <c r="O431" s="62"/>
      <c r="P431" s="63"/>
      <c r="Q431" s="43"/>
    </row>
    <row r="432" spans="1:17" ht="11.1" customHeight="1">
      <c r="A432" s="37"/>
      <c r="B432" s="12"/>
      <c r="C432" s="12"/>
      <c r="D432" s="12"/>
      <c r="E432" s="12"/>
      <c r="F432" s="12"/>
      <c r="G432" s="12"/>
      <c r="H432" s="13"/>
      <c r="I432" s="5"/>
      <c r="J432" s="59"/>
      <c r="K432" s="18"/>
      <c r="L432" s="21"/>
      <c r="M432" s="95"/>
      <c r="N432" s="96"/>
      <c r="O432" s="55">
        <f>O429/7</f>
        <v>0</v>
      </c>
      <c r="P432" s="56"/>
      <c r="Q432" s="44" t="s">
        <v>138</v>
      </c>
    </row>
  </sheetData>
  <mergeCells count="989">
    <mergeCell ref="M350:N350"/>
    <mergeCell ref="O350:P350"/>
    <mergeCell ref="M351:N351"/>
    <mergeCell ref="O351:P351"/>
    <mergeCell ref="M62:N62"/>
    <mergeCell ref="O62:P62"/>
    <mergeCell ref="M63:N63"/>
    <mergeCell ref="O63:P63"/>
    <mergeCell ref="J64:J66"/>
    <mergeCell ref="M64:N64"/>
    <mergeCell ref="O64:P64"/>
    <mergeCell ref="M65:N65"/>
    <mergeCell ref="O65:P65"/>
    <mergeCell ref="M66:N66"/>
    <mergeCell ref="O66:P66"/>
    <mergeCell ref="J67:J69"/>
    <mergeCell ref="M67:N67"/>
    <mergeCell ref="J61:J63"/>
    <mergeCell ref="M61:N61"/>
    <mergeCell ref="O61:P61"/>
    <mergeCell ref="J73:J75"/>
    <mergeCell ref="M73:N73"/>
    <mergeCell ref="O73:P73"/>
    <mergeCell ref="M74:N74"/>
    <mergeCell ref="A340:G340"/>
    <mergeCell ref="H340:K340"/>
    <mergeCell ref="N340:O340"/>
    <mergeCell ref="P340:Q340"/>
    <mergeCell ref="H341:K341"/>
    <mergeCell ref="N341:O341"/>
    <mergeCell ref="P341:Q341"/>
    <mergeCell ref="A342:H342"/>
    <mergeCell ref="I342:J342"/>
    <mergeCell ref="M342:N342"/>
    <mergeCell ref="O342:P342"/>
    <mergeCell ref="J352:J354"/>
    <mergeCell ref="M352:N352"/>
    <mergeCell ref="O352:P352"/>
    <mergeCell ref="M353:N353"/>
    <mergeCell ref="O353:P353"/>
    <mergeCell ref="M354:N354"/>
    <mergeCell ref="O354:P354"/>
    <mergeCell ref="J343:J345"/>
    <mergeCell ref="M343:N343"/>
    <mergeCell ref="O343:P343"/>
    <mergeCell ref="M344:N344"/>
    <mergeCell ref="O344:P344"/>
    <mergeCell ref="M345:N345"/>
    <mergeCell ref="O345:P345"/>
    <mergeCell ref="J346:J348"/>
    <mergeCell ref="M346:N346"/>
    <mergeCell ref="O346:P346"/>
    <mergeCell ref="M347:N347"/>
    <mergeCell ref="O347:P347"/>
    <mergeCell ref="M348:N348"/>
    <mergeCell ref="O348:P348"/>
    <mergeCell ref="J349:J351"/>
    <mergeCell ref="M349:N349"/>
    <mergeCell ref="O349:P349"/>
    <mergeCell ref="J355:J357"/>
    <mergeCell ref="O355:P355"/>
    <mergeCell ref="M355:N355"/>
    <mergeCell ref="O356:P356"/>
    <mergeCell ref="M357:N357"/>
    <mergeCell ref="O357:P357"/>
    <mergeCell ref="J358:J360"/>
    <mergeCell ref="M358:N358"/>
    <mergeCell ref="O358:P358"/>
    <mergeCell ref="M359:N359"/>
    <mergeCell ref="O359:P359"/>
    <mergeCell ref="M360:N360"/>
    <mergeCell ref="O360:P360"/>
    <mergeCell ref="J361:J363"/>
    <mergeCell ref="M361:N361"/>
    <mergeCell ref="O361:P361"/>
    <mergeCell ref="M362:N362"/>
    <mergeCell ref="O362:P362"/>
    <mergeCell ref="M363:N363"/>
    <mergeCell ref="O363:P363"/>
    <mergeCell ref="J364:J366"/>
    <mergeCell ref="M364:N364"/>
    <mergeCell ref="O364:P364"/>
    <mergeCell ref="M365:N365"/>
    <mergeCell ref="O365:P365"/>
    <mergeCell ref="M366:N366"/>
    <mergeCell ref="O366:P366"/>
    <mergeCell ref="M376:N376"/>
    <mergeCell ref="O376:P376"/>
    <mergeCell ref="M377:N377"/>
    <mergeCell ref="O377:P377"/>
    <mergeCell ref="M378:N378"/>
    <mergeCell ref="O378:P378"/>
    <mergeCell ref="J367:J369"/>
    <mergeCell ref="M367:N367"/>
    <mergeCell ref="O367:P367"/>
    <mergeCell ref="M368:N368"/>
    <mergeCell ref="O368:P368"/>
    <mergeCell ref="M369:N369"/>
    <mergeCell ref="O369:P369"/>
    <mergeCell ref="J370:J372"/>
    <mergeCell ref="M370:N370"/>
    <mergeCell ref="O370:P370"/>
    <mergeCell ref="M371:N371"/>
    <mergeCell ref="O371:P371"/>
    <mergeCell ref="M372:N372"/>
    <mergeCell ref="O372:P372"/>
    <mergeCell ref="M398:N398"/>
    <mergeCell ref="O398:P398"/>
    <mergeCell ref="J397:J399"/>
    <mergeCell ref="J400:J402"/>
    <mergeCell ref="H388:K388"/>
    <mergeCell ref="N388:O388"/>
    <mergeCell ref="P388:Q388"/>
    <mergeCell ref="M390:N390"/>
    <mergeCell ref="O390:P390"/>
    <mergeCell ref="M391:N391"/>
    <mergeCell ref="O391:P391"/>
    <mergeCell ref="M392:N392"/>
    <mergeCell ref="O392:P392"/>
    <mergeCell ref="M393:N393"/>
    <mergeCell ref="O393:P393"/>
    <mergeCell ref="M394:N394"/>
    <mergeCell ref="O394:P394"/>
    <mergeCell ref="M395:N395"/>
    <mergeCell ref="O395:P395"/>
    <mergeCell ref="M396:N396"/>
    <mergeCell ref="O396:P396"/>
    <mergeCell ref="M397:N397"/>
    <mergeCell ref="O397:P397"/>
    <mergeCell ref="J403:J405"/>
    <mergeCell ref="J406:J408"/>
    <mergeCell ref="J409:J411"/>
    <mergeCell ref="J412:J414"/>
    <mergeCell ref="M399:N399"/>
    <mergeCell ref="O399:P399"/>
    <mergeCell ref="M400:N400"/>
    <mergeCell ref="O400:P400"/>
    <mergeCell ref="M401:N401"/>
    <mergeCell ref="O401:P401"/>
    <mergeCell ref="M402:N402"/>
    <mergeCell ref="O402:P402"/>
    <mergeCell ref="M403:N403"/>
    <mergeCell ref="O403:P403"/>
    <mergeCell ref="M404:N404"/>
    <mergeCell ref="O404:P404"/>
    <mergeCell ref="M405:N405"/>
    <mergeCell ref="O405:P405"/>
    <mergeCell ref="M406:N406"/>
    <mergeCell ref="O406:P406"/>
    <mergeCell ref="M407:N407"/>
    <mergeCell ref="O407:P407"/>
    <mergeCell ref="M408:N408"/>
    <mergeCell ref="O408:P408"/>
    <mergeCell ref="M409:N409"/>
    <mergeCell ref="O409:P409"/>
    <mergeCell ref="M422:N422"/>
    <mergeCell ref="O422:P422"/>
    <mergeCell ref="J415:J417"/>
    <mergeCell ref="J418:J420"/>
    <mergeCell ref="J421:J423"/>
    <mergeCell ref="O423:P423"/>
    <mergeCell ref="M410:N410"/>
    <mergeCell ref="O410:P410"/>
    <mergeCell ref="J424:J426"/>
    <mergeCell ref="M411:N411"/>
    <mergeCell ref="O411:P411"/>
    <mergeCell ref="M412:N412"/>
    <mergeCell ref="O412:P412"/>
    <mergeCell ref="M413:N413"/>
    <mergeCell ref="O413:P413"/>
    <mergeCell ref="M414:N414"/>
    <mergeCell ref="O414:P414"/>
    <mergeCell ref="M415:N415"/>
    <mergeCell ref="O415:P415"/>
    <mergeCell ref="M416:N416"/>
    <mergeCell ref="O416:P416"/>
    <mergeCell ref="M417:N417"/>
    <mergeCell ref="O417:P417"/>
    <mergeCell ref="M418:N418"/>
    <mergeCell ref="O418:P418"/>
    <mergeCell ref="M419:N419"/>
    <mergeCell ref="O419:P419"/>
    <mergeCell ref="M420:N420"/>
    <mergeCell ref="O420:P420"/>
    <mergeCell ref="M421:N421"/>
    <mergeCell ref="O421:P421"/>
    <mergeCell ref="M423:N423"/>
    <mergeCell ref="M424:N424"/>
    <mergeCell ref="O424:P424"/>
    <mergeCell ref="M425:N425"/>
    <mergeCell ref="O425:P425"/>
    <mergeCell ref="M426:N426"/>
    <mergeCell ref="O426:P426"/>
    <mergeCell ref="M427:N427"/>
    <mergeCell ref="O427:P427"/>
    <mergeCell ref="I1:N2"/>
    <mergeCell ref="J22:J24"/>
    <mergeCell ref="M22:N22"/>
    <mergeCell ref="O22:P22"/>
    <mergeCell ref="M23:N23"/>
    <mergeCell ref="O23:P23"/>
    <mergeCell ref="M24:N24"/>
    <mergeCell ref="O24:P24"/>
    <mergeCell ref="J7:J9"/>
    <mergeCell ref="M7:N7"/>
    <mergeCell ref="O7:P7"/>
    <mergeCell ref="M8:N8"/>
    <mergeCell ref="O8:P8"/>
    <mergeCell ref="M9:N9"/>
    <mergeCell ref="O9:P9"/>
    <mergeCell ref="J10:J12"/>
    <mergeCell ref="A4:G4"/>
    <mergeCell ref="H4:K4"/>
    <mergeCell ref="N4:O4"/>
    <mergeCell ref="P4:Q4"/>
    <mergeCell ref="H5:K5"/>
    <mergeCell ref="N5:O5"/>
    <mergeCell ref="P5:Q5"/>
    <mergeCell ref="A6:H6"/>
    <mergeCell ref="I6:J6"/>
    <mergeCell ref="M6:N6"/>
    <mergeCell ref="O6:P6"/>
    <mergeCell ref="M10:N10"/>
    <mergeCell ref="O10:P10"/>
    <mergeCell ref="M11:N11"/>
    <mergeCell ref="O11:P11"/>
    <mergeCell ref="M12:N12"/>
    <mergeCell ref="O12:P12"/>
    <mergeCell ref="J13:J15"/>
    <mergeCell ref="M13:N13"/>
    <mergeCell ref="O13:P13"/>
    <mergeCell ref="M14:N14"/>
    <mergeCell ref="O14:P14"/>
    <mergeCell ref="M15:N15"/>
    <mergeCell ref="O15:P15"/>
    <mergeCell ref="J16:J18"/>
    <mergeCell ref="M16:N16"/>
    <mergeCell ref="O16:P16"/>
    <mergeCell ref="M17:N17"/>
    <mergeCell ref="O17:P17"/>
    <mergeCell ref="M18:N18"/>
    <mergeCell ref="O18:P18"/>
    <mergeCell ref="J19:J21"/>
    <mergeCell ref="M19:N19"/>
    <mergeCell ref="O19:P19"/>
    <mergeCell ref="M20:N20"/>
    <mergeCell ref="O20:P20"/>
    <mergeCell ref="M21:N21"/>
    <mergeCell ref="O21:P21"/>
    <mergeCell ref="J25:J27"/>
    <mergeCell ref="M25:N25"/>
    <mergeCell ref="O25:P25"/>
    <mergeCell ref="M26:N26"/>
    <mergeCell ref="O26:P26"/>
    <mergeCell ref="M27:N27"/>
    <mergeCell ref="O27:P27"/>
    <mergeCell ref="J28:J30"/>
    <mergeCell ref="M28:N28"/>
    <mergeCell ref="O28:P28"/>
    <mergeCell ref="M29:N29"/>
    <mergeCell ref="O29:P29"/>
    <mergeCell ref="M30:N30"/>
    <mergeCell ref="O30:P30"/>
    <mergeCell ref="J31:J33"/>
    <mergeCell ref="M31:N31"/>
    <mergeCell ref="O31:P31"/>
    <mergeCell ref="M32:N32"/>
    <mergeCell ref="O32:P32"/>
    <mergeCell ref="M33:N33"/>
    <mergeCell ref="O33:P33"/>
    <mergeCell ref="J34:J36"/>
    <mergeCell ref="M34:N34"/>
    <mergeCell ref="O34:P34"/>
    <mergeCell ref="M35:N35"/>
    <mergeCell ref="O35:P35"/>
    <mergeCell ref="M36:N36"/>
    <mergeCell ref="O36:P36"/>
    <mergeCell ref="J37:J39"/>
    <mergeCell ref="M37:N37"/>
    <mergeCell ref="O37:P37"/>
    <mergeCell ref="M38:N38"/>
    <mergeCell ref="O38:P38"/>
    <mergeCell ref="M39:N39"/>
    <mergeCell ref="O39:P39"/>
    <mergeCell ref="J40:J42"/>
    <mergeCell ref="M40:N40"/>
    <mergeCell ref="O40:P40"/>
    <mergeCell ref="M41:N41"/>
    <mergeCell ref="O41:P41"/>
    <mergeCell ref="M42:N42"/>
    <mergeCell ref="O42:P42"/>
    <mergeCell ref="J43:J45"/>
    <mergeCell ref="M43:N43"/>
    <mergeCell ref="O43:P43"/>
    <mergeCell ref="M44:N44"/>
    <mergeCell ref="O44:P44"/>
    <mergeCell ref="M45:N45"/>
    <mergeCell ref="O45:P45"/>
    <mergeCell ref="O59:P59"/>
    <mergeCell ref="M60:N60"/>
    <mergeCell ref="O60:P60"/>
    <mergeCell ref="H53:K53"/>
    <mergeCell ref="N53:O53"/>
    <mergeCell ref="P53:Q53"/>
    <mergeCell ref="A54:H54"/>
    <mergeCell ref="I54:J54"/>
    <mergeCell ref="M54:N54"/>
    <mergeCell ref="O54:P54"/>
    <mergeCell ref="J55:J57"/>
    <mergeCell ref="M55:N55"/>
    <mergeCell ref="O55:P55"/>
    <mergeCell ref="O48:P48"/>
    <mergeCell ref="J46:J48"/>
    <mergeCell ref="M46:N46"/>
    <mergeCell ref="O46:P46"/>
    <mergeCell ref="M47:N47"/>
    <mergeCell ref="O47:P47"/>
    <mergeCell ref="M48:N48"/>
    <mergeCell ref="I49:N50"/>
    <mergeCell ref="J58:J60"/>
    <mergeCell ref="M58:N58"/>
    <mergeCell ref="O58:P58"/>
    <mergeCell ref="M59:N59"/>
    <mergeCell ref="A52:G52"/>
    <mergeCell ref="H52:K52"/>
    <mergeCell ref="N52:O52"/>
    <mergeCell ref="P52:Q52"/>
    <mergeCell ref="J70:J72"/>
    <mergeCell ref="M70:N70"/>
    <mergeCell ref="O70:P70"/>
    <mergeCell ref="M71:N71"/>
    <mergeCell ref="O71:P71"/>
    <mergeCell ref="M72:N72"/>
    <mergeCell ref="O72:P72"/>
    <mergeCell ref="M56:N56"/>
    <mergeCell ref="O56:P56"/>
    <mergeCell ref="M57:N57"/>
    <mergeCell ref="O57:P57"/>
    <mergeCell ref="O74:P74"/>
    <mergeCell ref="M75:N75"/>
    <mergeCell ref="O75:P75"/>
    <mergeCell ref="M83:N83"/>
    <mergeCell ref="O83:P83"/>
    <mergeCell ref="M84:N84"/>
    <mergeCell ref="O84:P84"/>
    <mergeCell ref="O67:P67"/>
    <mergeCell ref="M68:N68"/>
    <mergeCell ref="O68:P68"/>
    <mergeCell ref="M69:N69"/>
    <mergeCell ref="O69:P69"/>
    <mergeCell ref="J91:J93"/>
    <mergeCell ref="M91:N91"/>
    <mergeCell ref="O91:P91"/>
    <mergeCell ref="M92:N92"/>
    <mergeCell ref="O92:P92"/>
    <mergeCell ref="M93:N93"/>
    <mergeCell ref="O93:P93"/>
    <mergeCell ref="J76:J78"/>
    <mergeCell ref="M76:N76"/>
    <mergeCell ref="O76:P76"/>
    <mergeCell ref="M77:N77"/>
    <mergeCell ref="O77:P77"/>
    <mergeCell ref="M78:N78"/>
    <mergeCell ref="O78:P78"/>
    <mergeCell ref="J79:J81"/>
    <mergeCell ref="M79:N79"/>
    <mergeCell ref="O79:P79"/>
    <mergeCell ref="M80:N80"/>
    <mergeCell ref="O80:P80"/>
    <mergeCell ref="M81:N81"/>
    <mergeCell ref="O81:P81"/>
    <mergeCell ref="J82:J84"/>
    <mergeCell ref="M82:N82"/>
    <mergeCell ref="O82:P82"/>
    <mergeCell ref="J85:J87"/>
    <mergeCell ref="M85:N85"/>
    <mergeCell ref="O85:P85"/>
    <mergeCell ref="M86:N86"/>
    <mergeCell ref="O86:P86"/>
    <mergeCell ref="M87:N87"/>
    <mergeCell ref="O87:P87"/>
    <mergeCell ref="J88:J90"/>
    <mergeCell ref="M88:N88"/>
    <mergeCell ref="O88:P88"/>
    <mergeCell ref="M89:N89"/>
    <mergeCell ref="O89:P89"/>
    <mergeCell ref="M90:N90"/>
    <mergeCell ref="O90:P90"/>
    <mergeCell ref="A100:G100"/>
    <mergeCell ref="H100:K100"/>
    <mergeCell ref="N100:O100"/>
    <mergeCell ref="P100:Q100"/>
    <mergeCell ref="H101:K101"/>
    <mergeCell ref="N101:O101"/>
    <mergeCell ref="P101:Q101"/>
    <mergeCell ref="A102:H102"/>
    <mergeCell ref="I102:J102"/>
    <mergeCell ref="M102:N102"/>
    <mergeCell ref="O102:P102"/>
    <mergeCell ref="M110:N110"/>
    <mergeCell ref="O110:P110"/>
    <mergeCell ref="M111:N111"/>
    <mergeCell ref="O111:P111"/>
    <mergeCell ref="J94:J96"/>
    <mergeCell ref="M94:N94"/>
    <mergeCell ref="O94:P94"/>
    <mergeCell ref="M95:N95"/>
    <mergeCell ref="O95:P95"/>
    <mergeCell ref="M96:N96"/>
    <mergeCell ref="O96:P96"/>
    <mergeCell ref="I97:N98"/>
    <mergeCell ref="J118:J120"/>
    <mergeCell ref="M118:N118"/>
    <mergeCell ref="O118:P118"/>
    <mergeCell ref="M119:N119"/>
    <mergeCell ref="O119:P119"/>
    <mergeCell ref="M120:N120"/>
    <mergeCell ref="O120:P120"/>
    <mergeCell ref="J103:J105"/>
    <mergeCell ref="M103:N103"/>
    <mergeCell ref="O103:P103"/>
    <mergeCell ref="M104:N104"/>
    <mergeCell ref="O104:P104"/>
    <mergeCell ref="M105:N105"/>
    <mergeCell ref="O105:P105"/>
    <mergeCell ref="J106:J108"/>
    <mergeCell ref="M106:N106"/>
    <mergeCell ref="O106:P106"/>
    <mergeCell ref="M107:N107"/>
    <mergeCell ref="O107:P107"/>
    <mergeCell ref="M108:N108"/>
    <mergeCell ref="O108:P108"/>
    <mergeCell ref="J109:J111"/>
    <mergeCell ref="M109:N109"/>
    <mergeCell ref="O109:P109"/>
    <mergeCell ref="J112:J114"/>
    <mergeCell ref="M112:N112"/>
    <mergeCell ref="O112:P112"/>
    <mergeCell ref="M113:N113"/>
    <mergeCell ref="O113:P113"/>
    <mergeCell ref="M114:N114"/>
    <mergeCell ref="O114:P114"/>
    <mergeCell ref="J115:J117"/>
    <mergeCell ref="M115:N115"/>
    <mergeCell ref="O115:P115"/>
    <mergeCell ref="M116:N116"/>
    <mergeCell ref="O116:P116"/>
    <mergeCell ref="M117:N117"/>
    <mergeCell ref="O117:P117"/>
    <mergeCell ref="O138:P138"/>
    <mergeCell ref="J121:J123"/>
    <mergeCell ref="M121:N121"/>
    <mergeCell ref="O121:P121"/>
    <mergeCell ref="M122:N122"/>
    <mergeCell ref="O122:P122"/>
    <mergeCell ref="M123:N123"/>
    <mergeCell ref="O123:P123"/>
    <mergeCell ref="J124:J126"/>
    <mergeCell ref="M124:N124"/>
    <mergeCell ref="O124:P124"/>
    <mergeCell ref="M125:N125"/>
    <mergeCell ref="O125:P125"/>
    <mergeCell ref="M126:N126"/>
    <mergeCell ref="O126:P126"/>
    <mergeCell ref="J127:J129"/>
    <mergeCell ref="M127:N127"/>
    <mergeCell ref="O127:P127"/>
    <mergeCell ref="M128:N128"/>
    <mergeCell ref="O128:P128"/>
    <mergeCell ref="M129:N129"/>
    <mergeCell ref="O129:P129"/>
    <mergeCell ref="A148:G148"/>
    <mergeCell ref="H148:K148"/>
    <mergeCell ref="N148:O148"/>
    <mergeCell ref="P148:Q148"/>
    <mergeCell ref="J130:J132"/>
    <mergeCell ref="M130:N130"/>
    <mergeCell ref="O130:P130"/>
    <mergeCell ref="M131:N131"/>
    <mergeCell ref="O131:P131"/>
    <mergeCell ref="M132:N132"/>
    <mergeCell ref="O132:P132"/>
    <mergeCell ref="J133:J135"/>
    <mergeCell ref="M133:N133"/>
    <mergeCell ref="O133:P133"/>
    <mergeCell ref="M134:N134"/>
    <mergeCell ref="O134:P134"/>
    <mergeCell ref="M135:N135"/>
    <mergeCell ref="O135:P135"/>
    <mergeCell ref="J136:J138"/>
    <mergeCell ref="M136:N136"/>
    <mergeCell ref="O136:P136"/>
    <mergeCell ref="M137:N137"/>
    <mergeCell ref="O137:P137"/>
    <mergeCell ref="M138:N138"/>
    <mergeCell ref="M155:N155"/>
    <mergeCell ref="O155:P155"/>
    <mergeCell ref="M156:N156"/>
    <mergeCell ref="O156:P156"/>
    <mergeCell ref="J139:J141"/>
    <mergeCell ref="M139:N139"/>
    <mergeCell ref="O139:P139"/>
    <mergeCell ref="M140:N140"/>
    <mergeCell ref="O140:P140"/>
    <mergeCell ref="M141:N141"/>
    <mergeCell ref="O141:P141"/>
    <mergeCell ref="J142:J144"/>
    <mergeCell ref="M142:N142"/>
    <mergeCell ref="O142:P142"/>
    <mergeCell ref="M143:N143"/>
    <mergeCell ref="O143:P143"/>
    <mergeCell ref="M144:N144"/>
    <mergeCell ref="O144:P144"/>
    <mergeCell ref="I145:N146"/>
    <mergeCell ref="J163:J165"/>
    <mergeCell ref="M163:N163"/>
    <mergeCell ref="O163:P163"/>
    <mergeCell ref="M164:N164"/>
    <mergeCell ref="O164:P164"/>
    <mergeCell ref="M165:N165"/>
    <mergeCell ref="O165:P165"/>
    <mergeCell ref="H149:K149"/>
    <mergeCell ref="N149:O149"/>
    <mergeCell ref="P149:Q149"/>
    <mergeCell ref="A150:H150"/>
    <mergeCell ref="I150:J150"/>
    <mergeCell ref="M150:N150"/>
    <mergeCell ref="O150:P150"/>
    <mergeCell ref="J151:J153"/>
    <mergeCell ref="M151:N151"/>
    <mergeCell ref="O151:P151"/>
    <mergeCell ref="M152:N152"/>
    <mergeCell ref="O152:P152"/>
    <mergeCell ref="M153:N153"/>
    <mergeCell ref="O153:P153"/>
    <mergeCell ref="J154:J156"/>
    <mergeCell ref="M154:N154"/>
    <mergeCell ref="O154:P154"/>
    <mergeCell ref="J157:J159"/>
    <mergeCell ref="M157:N157"/>
    <mergeCell ref="O157:P157"/>
    <mergeCell ref="M158:N158"/>
    <mergeCell ref="O158:P158"/>
    <mergeCell ref="M159:N159"/>
    <mergeCell ref="O159:P159"/>
    <mergeCell ref="J160:J162"/>
    <mergeCell ref="M160:N160"/>
    <mergeCell ref="O160:P160"/>
    <mergeCell ref="M161:N161"/>
    <mergeCell ref="O161:P161"/>
    <mergeCell ref="M162:N162"/>
    <mergeCell ref="O162:P162"/>
    <mergeCell ref="O183:P183"/>
    <mergeCell ref="J166:J168"/>
    <mergeCell ref="M166:N166"/>
    <mergeCell ref="O166:P166"/>
    <mergeCell ref="M167:N167"/>
    <mergeCell ref="O167:P167"/>
    <mergeCell ref="M168:N168"/>
    <mergeCell ref="O168:P168"/>
    <mergeCell ref="J169:J171"/>
    <mergeCell ref="M169:N169"/>
    <mergeCell ref="O169:P169"/>
    <mergeCell ref="M170:N170"/>
    <mergeCell ref="O170:P170"/>
    <mergeCell ref="M171:N171"/>
    <mergeCell ref="O171:P171"/>
    <mergeCell ref="J172:J174"/>
    <mergeCell ref="M172:N172"/>
    <mergeCell ref="O172:P172"/>
    <mergeCell ref="M173:N173"/>
    <mergeCell ref="O173:P173"/>
    <mergeCell ref="M174:N174"/>
    <mergeCell ref="O174:P174"/>
    <mergeCell ref="M191:N191"/>
    <mergeCell ref="O191:P191"/>
    <mergeCell ref="M192:N192"/>
    <mergeCell ref="O192:P192"/>
    <mergeCell ref="J175:J177"/>
    <mergeCell ref="M175:N175"/>
    <mergeCell ref="O175:P175"/>
    <mergeCell ref="M176:N176"/>
    <mergeCell ref="O176:P176"/>
    <mergeCell ref="M177:N177"/>
    <mergeCell ref="O177:P177"/>
    <mergeCell ref="J178:J180"/>
    <mergeCell ref="M178:N178"/>
    <mergeCell ref="O178:P178"/>
    <mergeCell ref="M179:N179"/>
    <mergeCell ref="O179:P179"/>
    <mergeCell ref="M180:N180"/>
    <mergeCell ref="O180:P180"/>
    <mergeCell ref="J181:J183"/>
    <mergeCell ref="M181:N181"/>
    <mergeCell ref="O181:P181"/>
    <mergeCell ref="M182:N182"/>
    <mergeCell ref="O182:P182"/>
    <mergeCell ref="M183:N183"/>
    <mergeCell ref="J199:J201"/>
    <mergeCell ref="M199:N199"/>
    <mergeCell ref="O199:P199"/>
    <mergeCell ref="M200:N200"/>
    <mergeCell ref="O200:P200"/>
    <mergeCell ref="M201:N201"/>
    <mergeCell ref="O201:P201"/>
    <mergeCell ref="J184:J186"/>
    <mergeCell ref="M184:N184"/>
    <mergeCell ref="O184:P184"/>
    <mergeCell ref="M185:N185"/>
    <mergeCell ref="O185:P185"/>
    <mergeCell ref="M186:N186"/>
    <mergeCell ref="O186:P186"/>
    <mergeCell ref="J187:J189"/>
    <mergeCell ref="M187:N187"/>
    <mergeCell ref="O187:P187"/>
    <mergeCell ref="M188:N188"/>
    <mergeCell ref="O188:P188"/>
    <mergeCell ref="M189:N189"/>
    <mergeCell ref="O189:P189"/>
    <mergeCell ref="J190:J192"/>
    <mergeCell ref="M190:N190"/>
    <mergeCell ref="O190:P190"/>
    <mergeCell ref="I193:N194"/>
    <mergeCell ref="A196:G196"/>
    <mergeCell ref="H196:K196"/>
    <mergeCell ref="N196:O196"/>
    <mergeCell ref="P196:Q196"/>
    <mergeCell ref="H197:K197"/>
    <mergeCell ref="N197:O197"/>
    <mergeCell ref="P197:Q197"/>
    <mergeCell ref="A198:H198"/>
    <mergeCell ref="I198:J198"/>
    <mergeCell ref="M198:N198"/>
    <mergeCell ref="O198:P198"/>
    <mergeCell ref="O219:P219"/>
    <mergeCell ref="J202:J204"/>
    <mergeCell ref="M202:N202"/>
    <mergeCell ref="O202:P202"/>
    <mergeCell ref="M203:N203"/>
    <mergeCell ref="O203:P203"/>
    <mergeCell ref="M204:N204"/>
    <mergeCell ref="O204:P204"/>
    <mergeCell ref="J205:J207"/>
    <mergeCell ref="M205:N205"/>
    <mergeCell ref="O205:P205"/>
    <mergeCell ref="M206:N206"/>
    <mergeCell ref="O206:P206"/>
    <mergeCell ref="M207:N207"/>
    <mergeCell ref="O207:P207"/>
    <mergeCell ref="J208:J210"/>
    <mergeCell ref="M208:N208"/>
    <mergeCell ref="O208:P208"/>
    <mergeCell ref="M209:N209"/>
    <mergeCell ref="O209:P209"/>
    <mergeCell ref="M210:N210"/>
    <mergeCell ref="O210:P210"/>
    <mergeCell ref="M227:N227"/>
    <mergeCell ref="O227:P227"/>
    <mergeCell ref="M228:N228"/>
    <mergeCell ref="O228:P228"/>
    <mergeCell ref="J211:J213"/>
    <mergeCell ref="M211:N211"/>
    <mergeCell ref="O211:P211"/>
    <mergeCell ref="M212:N212"/>
    <mergeCell ref="O212:P212"/>
    <mergeCell ref="M213:N213"/>
    <mergeCell ref="O213:P213"/>
    <mergeCell ref="J214:J216"/>
    <mergeCell ref="M214:N214"/>
    <mergeCell ref="O214:P214"/>
    <mergeCell ref="M215:N215"/>
    <mergeCell ref="O215:P215"/>
    <mergeCell ref="M216:N216"/>
    <mergeCell ref="O216:P216"/>
    <mergeCell ref="J217:J219"/>
    <mergeCell ref="M217:N217"/>
    <mergeCell ref="O217:P217"/>
    <mergeCell ref="M218:N218"/>
    <mergeCell ref="O218:P218"/>
    <mergeCell ref="M219:N219"/>
    <mergeCell ref="J235:J237"/>
    <mergeCell ref="M235:N235"/>
    <mergeCell ref="O235:P235"/>
    <mergeCell ref="M236:N236"/>
    <mergeCell ref="O236:P236"/>
    <mergeCell ref="M237:N237"/>
    <mergeCell ref="O237:P237"/>
    <mergeCell ref="J220:J222"/>
    <mergeCell ref="M220:N220"/>
    <mergeCell ref="O220:P220"/>
    <mergeCell ref="M221:N221"/>
    <mergeCell ref="O221:P221"/>
    <mergeCell ref="M222:N222"/>
    <mergeCell ref="O222:P222"/>
    <mergeCell ref="J223:J225"/>
    <mergeCell ref="M223:N223"/>
    <mergeCell ref="O223:P223"/>
    <mergeCell ref="M224:N224"/>
    <mergeCell ref="O224:P224"/>
    <mergeCell ref="M225:N225"/>
    <mergeCell ref="O225:P225"/>
    <mergeCell ref="J226:J228"/>
    <mergeCell ref="M226:N226"/>
    <mergeCell ref="O226:P226"/>
    <mergeCell ref="J229:J231"/>
    <mergeCell ref="M229:N229"/>
    <mergeCell ref="O229:P229"/>
    <mergeCell ref="M230:N230"/>
    <mergeCell ref="O230:P230"/>
    <mergeCell ref="M231:N231"/>
    <mergeCell ref="O231:P231"/>
    <mergeCell ref="J232:J234"/>
    <mergeCell ref="M232:N232"/>
    <mergeCell ref="O232:P232"/>
    <mergeCell ref="M233:N233"/>
    <mergeCell ref="O233:P233"/>
    <mergeCell ref="M234:N234"/>
    <mergeCell ref="O234:P234"/>
    <mergeCell ref="A244:G244"/>
    <mergeCell ref="H244:K244"/>
    <mergeCell ref="N244:O244"/>
    <mergeCell ref="P244:Q244"/>
    <mergeCell ref="H245:K245"/>
    <mergeCell ref="N245:O245"/>
    <mergeCell ref="P245:Q245"/>
    <mergeCell ref="A246:H246"/>
    <mergeCell ref="I246:J246"/>
    <mergeCell ref="M246:N246"/>
    <mergeCell ref="O246:P246"/>
    <mergeCell ref="M254:N254"/>
    <mergeCell ref="O254:P254"/>
    <mergeCell ref="M255:N255"/>
    <mergeCell ref="O255:P255"/>
    <mergeCell ref="J238:J240"/>
    <mergeCell ref="M238:N238"/>
    <mergeCell ref="O238:P238"/>
    <mergeCell ref="M239:N239"/>
    <mergeCell ref="O239:P239"/>
    <mergeCell ref="M240:N240"/>
    <mergeCell ref="O240:P240"/>
    <mergeCell ref="I241:N242"/>
    <mergeCell ref="J262:J264"/>
    <mergeCell ref="M262:N262"/>
    <mergeCell ref="O262:P262"/>
    <mergeCell ref="M263:N263"/>
    <mergeCell ref="O263:P263"/>
    <mergeCell ref="M264:N264"/>
    <mergeCell ref="O264:P264"/>
    <mergeCell ref="J247:J249"/>
    <mergeCell ref="M247:N247"/>
    <mergeCell ref="O247:P247"/>
    <mergeCell ref="M248:N248"/>
    <mergeCell ref="O248:P248"/>
    <mergeCell ref="M249:N249"/>
    <mergeCell ref="O249:P249"/>
    <mergeCell ref="J250:J252"/>
    <mergeCell ref="M250:N250"/>
    <mergeCell ref="O250:P250"/>
    <mergeCell ref="M251:N251"/>
    <mergeCell ref="O251:P251"/>
    <mergeCell ref="M252:N252"/>
    <mergeCell ref="O252:P252"/>
    <mergeCell ref="J253:J255"/>
    <mergeCell ref="M253:N253"/>
    <mergeCell ref="O253:P253"/>
    <mergeCell ref="J256:J258"/>
    <mergeCell ref="M256:N256"/>
    <mergeCell ref="O256:P256"/>
    <mergeCell ref="M257:N257"/>
    <mergeCell ref="O257:P257"/>
    <mergeCell ref="M258:N258"/>
    <mergeCell ref="O258:P258"/>
    <mergeCell ref="J259:J261"/>
    <mergeCell ref="M259:N259"/>
    <mergeCell ref="O259:P259"/>
    <mergeCell ref="M260:N260"/>
    <mergeCell ref="O260:P260"/>
    <mergeCell ref="M261:N261"/>
    <mergeCell ref="O261:P261"/>
    <mergeCell ref="O282:P282"/>
    <mergeCell ref="J265:J267"/>
    <mergeCell ref="M265:N265"/>
    <mergeCell ref="O265:P265"/>
    <mergeCell ref="M266:N266"/>
    <mergeCell ref="O266:P266"/>
    <mergeCell ref="M267:N267"/>
    <mergeCell ref="O267:P267"/>
    <mergeCell ref="J268:J270"/>
    <mergeCell ref="M268:N268"/>
    <mergeCell ref="O268:P268"/>
    <mergeCell ref="M269:N269"/>
    <mergeCell ref="O269:P269"/>
    <mergeCell ref="M270:N270"/>
    <mergeCell ref="O270:P270"/>
    <mergeCell ref="J271:J273"/>
    <mergeCell ref="M271:N271"/>
    <mergeCell ref="O271:P271"/>
    <mergeCell ref="M272:N272"/>
    <mergeCell ref="O272:P272"/>
    <mergeCell ref="M273:N273"/>
    <mergeCell ref="O273:P273"/>
    <mergeCell ref="A292:G292"/>
    <mergeCell ref="H292:K292"/>
    <mergeCell ref="N292:O292"/>
    <mergeCell ref="P292:Q292"/>
    <mergeCell ref="J274:J276"/>
    <mergeCell ref="M274:N274"/>
    <mergeCell ref="O274:P274"/>
    <mergeCell ref="M275:N275"/>
    <mergeCell ref="O275:P275"/>
    <mergeCell ref="M276:N276"/>
    <mergeCell ref="O276:P276"/>
    <mergeCell ref="J277:J279"/>
    <mergeCell ref="M277:N277"/>
    <mergeCell ref="O277:P277"/>
    <mergeCell ref="M278:N278"/>
    <mergeCell ref="O278:P278"/>
    <mergeCell ref="M279:N279"/>
    <mergeCell ref="O279:P279"/>
    <mergeCell ref="J280:J282"/>
    <mergeCell ref="M280:N280"/>
    <mergeCell ref="O280:P280"/>
    <mergeCell ref="M281:N281"/>
    <mergeCell ref="O281:P281"/>
    <mergeCell ref="M282:N282"/>
    <mergeCell ref="M299:N299"/>
    <mergeCell ref="O299:P299"/>
    <mergeCell ref="M300:N300"/>
    <mergeCell ref="O300:P300"/>
    <mergeCell ref="J283:J285"/>
    <mergeCell ref="M283:N283"/>
    <mergeCell ref="O283:P283"/>
    <mergeCell ref="M284:N284"/>
    <mergeCell ref="O284:P284"/>
    <mergeCell ref="M285:N285"/>
    <mergeCell ref="O285:P285"/>
    <mergeCell ref="J286:J288"/>
    <mergeCell ref="M286:N286"/>
    <mergeCell ref="O286:P286"/>
    <mergeCell ref="M287:N287"/>
    <mergeCell ref="O287:P287"/>
    <mergeCell ref="M288:N288"/>
    <mergeCell ref="O288:P288"/>
    <mergeCell ref="I289:N290"/>
    <mergeCell ref="J307:J309"/>
    <mergeCell ref="M307:N307"/>
    <mergeCell ref="O307:P307"/>
    <mergeCell ref="M308:N308"/>
    <mergeCell ref="O308:P308"/>
    <mergeCell ref="M309:N309"/>
    <mergeCell ref="O309:P309"/>
    <mergeCell ref="H293:K293"/>
    <mergeCell ref="N293:O293"/>
    <mergeCell ref="P293:Q293"/>
    <mergeCell ref="A294:H294"/>
    <mergeCell ref="I294:J294"/>
    <mergeCell ref="M294:N294"/>
    <mergeCell ref="O294:P294"/>
    <mergeCell ref="J295:J297"/>
    <mergeCell ref="M295:N295"/>
    <mergeCell ref="O295:P295"/>
    <mergeCell ref="M296:N296"/>
    <mergeCell ref="O296:P296"/>
    <mergeCell ref="M297:N297"/>
    <mergeCell ref="O297:P297"/>
    <mergeCell ref="J298:J300"/>
    <mergeCell ref="M298:N298"/>
    <mergeCell ref="O298:P298"/>
    <mergeCell ref="J301:J303"/>
    <mergeCell ref="M301:N301"/>
    <mergeCell ref="O301:P301"/>
    <mergeCell ref="M302:N302"/>
    <mergeCell ref="O302:P302"/>
    <mergeCell ref="M303:N303"/>
    <mergeCell ref="O303:P303"/>
    <mergeCell ref="J304:J306"/>
    <mergeCell ref="M304:N304"/>
    <mergeCell ref="O304:P304"/>
    <mergeCell ref="M305:N305"/>
    <mergeCell ref="O305:P305"/>
    <mergeCell ref="M306:N306"/>
    <mergeCell ref="O306:P306"/>
    <mergeCell ref="M327:N327"/>
    <mergeCell ref="O327:P327"/>
    <mergeCell ref="J310:J312"/>
    <mergeCell ref="M310:N310"/>
    <mergeCell ref="O310:P310"/>
    <mergeCell ref="M311:N311"/>
    <mergeCell ref="O311:P311"/>
    <mergeCell ref="M312:N312"/>
    <mergeCell ref="O312:P312"/>
    <mergeCell ref="J313:J315"/>
    <mergeCell ref="M313:N313"/>
    <mergeCell ref="O313:P313"/>
    <mergeCell ref="M314:N314"/>
    <mergeCell ref="O314:P314"/>
    <mergeCell ref="M315:N315"/>
    <mergeCell ref="O315:P315"/>
    <mergeCell ref="J316:J318"/>
    <mergeCell ref="M316:N316"/>
    <mergeCell ref="O316:P316"/>
    <mergeCell ref="M317:N317"/>
    <mergeCell ref="O317:P317"/>
    <mergeCell ref="M318:N318"/>
    <mergeCell ref="O318:P318"/>
    <mergeCell ref="O334:P334"/>
    <mergeCell ref="M335:N335"/>
    <mergeCell ref="O335:P335"/>
    <mergeCell ref="M336:N336"/>
    <mergeCell ref="O336:P336"/>
    <mergeCell ref="J319:J321"/>
    <mergeCell ref="M319:N319"/>
    <mergeCell ref="O319:P319"/>
    <mergeCell ref="M320:N320"/>
    <mergeCell ref="O320:P320"/>
    <mergeCell ref="M321:N321"/>
    <mergeCell ref="O321:P321"/>
    <mergeCell ref="J322:J324"/>
    <mergeCell ref="M322:N322"/>
    <mergeCell ref="O322:P322"/>
    <mergeCell ref="M323:N323"/>
    <mergeCell ref="O323:P323"/>
    <mergeCell ref="M324:N324"/>
    <mergeCell ref="O324:P324"/>
    <mergeCell ref="J325:J327"/>
    <mergeCell ref="M325:N325"/>
    <mergeCell ref="O325:P325"/>
    <mergeCell ref="M326:N326"/>
    <mergeCell ref="O326:P326"/>
    <mergeCell ref="A388:G388"/>
    <mergeCell ref="H389:K389"/>
    <mergeCell ref="N389:O389"/>
    <mergeCell ref="P389:Q389"/>
    <mergeCell ref="A390:H390"/>
    <mergeCell ref="I390:J390"/>
    <mergeCell ref="J391:J393"/>
    <mergeCell ref="J394:J396"/>
    <mergeCell ref="J328:J330"/>
    <mergeCell ref="M328:N328"/>
    <mergeCell ref="O328:P328"/>
    <mergeCell ref="M329:N329"/>
    <mergeCell ref="O329:P329"/>
    <mergeCell ref="M330:N330"/>
    <mergeCell ref="O330:P330"/>
    <mergeCell ref="J331:J333"/>
    <mergeCell ref="M331:N331"/>
    <mergeCell ref="O331:P331"/>
    <mergeCell ref="M332:N332"/>
    <mergeCell ref="O332:P332"/>
    <mergeCell ref="M333:N333"/>
    <mergeCell ref="O333:P333"/>
    <mergeCell ref="J334:J336"/>
    <mergeCell ref="M334:N334"/>
    <mergeCell ref="I337:N338"/>
    <mergeCell ref="J382:J384"/>
    <mergeCell ref="M382:N382"/>
    <mergeCell ref="O382:P382"/>
    <mergeCell ref="M383:N383"/>
    <mergeCell ref="O383:P383"/>
    <mergeCell ref="M384:N384"/>
    <mergeCell ref="O384:P384"/>
    <mergeCell ref="I385:N386"/>
    <mergeCell ref="J379:J381"/>
    <mergeCell ref="M379:N379"/>
    <mergeCell ref="O379:P379"/>
    <mergeCell ref="M380:N380"/>
    <mergeCell ref="O380:P380"/>
    <mergeCell ref="M381:N381"/>
    <mergeCell ref="O381:P381"/>
    <mergeCell ref="J373:J375"/>
    <mergeCell ref="M373:N373"/>
    <mergeCell ref="O373:P373"/>
    <mergeCell ref="M374:N374"/>
    <mergeCell ref="O374:P374"/>
    <mergeCell ref="M375:N375"/>
    <mergeCell ref="O375:P375"/>
    <mergeCell ref="J376:J378"/>
    <mergeCell ref="J427:J429"/>
    <mergeCell ref="M429:N429"/>
    <mergeCell ref="O429:P429"/>
    <mergeCell ref="J430:J432"/>
    <mergeCell ref="M430:N430"/>
    <mergeCell ref="O430:P430"/>
    <mergeCell ref="M431:N431"/>
    <mergeCell ref="O431:P431"/>
    <mergeCell ref="M432:N432"/>
    <mergeCell ref="O432:P432"/>
    <mergeCell ref="M428:N428"/>
    <mergeCell ref="O428:P428"/>
  </mergeCells>
  <phoneticPr fontId="4"/>
  <printOptions horizontalCentered="1"/>
  <pageMargins left="0.35433070866141736" right="0.35433070866141736" top="0.78740157480314965" bottom="0.78740157480314965" header="0.51181102362204722" footer="0.31496062992125984"/>
  <pageSetup paperSize="9" scale="98" orientation="landscape" r:id="rId1"/>
  <headerFooter alignWithMargins="0">
    <oddFooter>&amp;C&amp;"ＭＳ 明朝,標準"&amp;9- &amp;P -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89CD-1A38-4A53-B4BD-156B17162989}">
  <dimension ref="A1:Q50"/>
  <sheetViews>
    <sheetView showZeros="0" view="pageBreakPreview" zoomScale="60" zoomScaleNormal="100" workbookViewId="0">
      <selection activeCell="N74" sqref="N74:N75"/>
    </sheetView>
  </sheetViews>
  <sheetFormatPr defaultColWidth="9" defaultRowHeight="11.1" customHeight="1"/>
  <cols>
    <col min="1" max="1" width="0.875" style="1" customWidth="1"/>
    <col min="2" max="7" width="1.625" style="1" customWidth="1"/>
    <col min="8" max="8" width="23.625" style="1" customWidth="1"/>
    <col min="9" max="9" width="0.875" style="1" customWidth="1"/>
    <col min="10" max="10" width="27.125" style="1" customWidth="1"/>
    <col min="11" max="11" width="7.625" style="1" customWidth="1"/>
    <col min="12" max="12" width="12.625" style="1" customWidth="1"/>
    <col min="13" max="13" width="7.625" style="1" customWidth="1"/>
    <col min="14" max="14" width="6.625" style="1" customWidth="1"/>
    <col min="15" max="15" width="5.125" style="1" customWidth="1"/>
    <col min="16" max="16" width="12.125" style="1" customWidth="1"/>
    <col min="17" max="17" width="23.625" style="1" customWidth="1"/>
    <col min="18" max="16384" width="9" style="1"/>
  </cols>
  <sheetData>
    <row r="1" spans="1:17" ht="11.1" customHeight="1">
      <c r="I1" s="112" t="s">
        <v>140</v>
      </c>
      <c r="J1" s="112"/>
      <c r="K1" s="112"/>
      <c r="L1" s="112"/>
      <c r="M1" s="112"/>
      <c r="N1" s="112"/>
    </row>
    <row r="2" spans="1:17" ht="11.1" customHeight="1">
      <c r="I2" s="112"/>
      <c r="J2" s="112"/>
      <c r="K2" s="112"/>
      <c r="L2" s="112"/>
      <c r="M2" s="112"/>
      <c r="N2" s="112"/>
    </row>
    <row r="4" spans="1:17" ht="14.45" customHeight="1">
      <c r="A4" s="99" t="s">
        <v>0</v>
      </c>
      <c r="B4" s="100"/>
      <c r="C4" s="100"/>
      <c r="D4" s="100"/>
      <c r="E4" s="100"/>
      <c r="F4" s="100"/>
      <c r="G4" s="101"/>
      <c r="H4" s="102" t="s">
        <v>184</v>
      </c>
      <c r="I4" s="103"/>
      <c r="J4" s="103"/>
      <c r="K4" s="103"/>
      <c r="L4" s="31"/>
      <c r="M4" s="31"/>
      <c r="N4" s="76" t="s">
        <v>6</v>
      </c>
      <c r="O4" s="77"/>
      <c r="P4" s="78" t="str">
        <f>設計総括表!P4</f>
        <v>道路維持・修繕</v>
      </c>
      <c r="Q4" s="79"/>
    </row>
    <row r="5" spans="1:17" ht="14.45" customHeight="1">
      <c r="A5" s="32"/>
      <c r="H5" s="84"/>
      <c r="I5" s="97"/>
      <c r="J5" s="97"/>
      <c r="K5" s="97"/>
      <c r="N5" s="82" t="s">
        <v>5</v>
      </c>
      <c r="O5" s="83"/>
      <c r="P5" s="78" t="str">
        <f>設計総括表!P5</f>
        <v>橋梁保全工事</v>
      </c>
      <c r="Q5" s="79"/>
    </row>
    <row r="6" spans="1:17" ht="14.45" customHeight="1">
      <c r="A6" s="86" t="s">
        <v>1</v>
      </c>
      <c r="B6" s="87"/>
      <c r="C6" s="86"/>
      <c r="D6" s="86"/>
      <c r="E6" s="86"/>
      <c r="F6" s="86"/>
      <c r="G6" s="86"/>
      <c r="H6" s="88"/>
      <c r="I6" s="88" t="s">
        <v>2</v>
      </c>
      <c r="J6" s="87"/>
      <c r="K6" s="2" t="s">
        <v>3</v>
      </c>
      <c r="L6" s="3" t="s">
        <v>8</v>
      </c>
      <c r="M6" s="89" t="s">
        <v>9</v>
      </c>
      <c r="N6" s="89"/>
      <c r="O6" s="90" t="s">
        <v>10</v>
      </c>
      <c r="P6" s="90"/>
      <c r="Q6" s="34" t="s">
        <v>4</v>
      </c>
    </row>
    <row r="7" spans="1:17" ht="11.1" customHeight="1">
      <c r="A7" s="35"/>
      <c r="B7" s="8" t="s">
        <v>63</v>
      </c>
      <c r="C7" s="8"/>
      <c r="D7" s="8"/>
      <c r="E7" s="8"/>
      <c r="F7" s="8"/>
      <c r="G7" s="8"/>
      <c r="H7" s="10"/>
      <c r="J7" s="57" t="s">
        <v>64</v>
      </c>
      <c r="K7" s="16"/>
      <c r="L7" s="20"/>
      <c r="M7" s="60"/>
      <c r="N7" s="61"/>
      <c r="O7" s="60"/>
      <c r="P7" s="61"/>
      <c r="Q7" s="43"/>
    </row>
    <row r="8" spans="1:17" ht="11.1" customHeight="1">
      <c r="A8" s="35"/>
      <c r="B8" s="8"/>
      <c r="C8" s="8"/>
      <c r="D8" s="8"/>
      <c r="E8" s="8"/>
      <c r="F8" s="8"/>
      <c r="G8" s="8"/>
      <c r="H8" s="10"/>
      <c r="J8" s="58"/>
      <c r="K8" s="16"/>
      <c r="L8" s="20"/>
      <c r="M8" s="62"/>
      <c r="N8" s="63"/>
      <c r="O8" s="62"/>
      <c r="P8" s="63"/>
      <c r="Q8" s="43"/>
    </row>
    <row r="9" spans="1:17" ht="11.1" customHeight="1">
      <c r="A9" s="37"/>
      <c r="B9" s="12"/>
      <c r="C9" s="12"/>
      <c r="D9" s="12"/>
      <c r="E9" s="12"/>
      <c r="F9" s="12"/>
      <c r="G9" s="12"/>
      <c r="H9" s="13"/>
      <c r="I9" s="5"/>
      <c r="J9" s="59"/>
      <c r="K9" s="14" t="s">
        <v>11</v>
      </c>
      <c r="L9" s="21">
        <v>1</v>
      </c>
      <c r="M9" s="55">
        <f>代価表!O48</f>
        <v>0</v>
      </c>
      <c r="N9" s="56"/>
      <c r="O9" s="55">
        <f>L9*M9</f>
        <v>0</v>
      </c>
      <c r="P9" s="56"/>
      <c r="Q9" s="44" t="s">
        <v>151</v>
      </c>
    </row>
    <row r="10" spans="1:17" ht="11.1" customHeight="1">
      <c r="A10" s="35"/>
      <c r="B10" s="8" t="s">
        <v>65</v>
      </c>
      <c r="C10" s="8"/>
      <c r="D10" s="8"/>
      <c r="E10" s="8"/>
      <c r="F10" s="8"/>
      <c r="G10" s="8"/>
      <c r="H10" s="10"/>
      <c r="J10" s="57" t="s">
        <v>66</v>
      </c>
      <c r="K10" s="16"/>
      <c r="L10" s="20"/>
      <c r="M10" s="60"/>
      <c r="N10" s="61"/>
      <c r="O10" s="60"/>
      <c r="P10" s="61"/>
      <c r="Q10" s="43"/>
    </row>
    <row r="11" spans="1:17" ht="11.1" customHeight="1">
      <c r="A11" s="35"/>
      <c r="B11" s="8"/>
      <c r="C11" s="8"/>
      <c r="D11" s="8"/>
      <c r="E11" s="8"/>
      <c r="F11" s="8"/>
      <c r="G11" s="8"/>
      <c r="H11" s="10"/>
      <c r="J11" s="58"/>
      <c r="K11" s="16"/>
      <c r="L11" s="20"/>
      <c r="M11" s="62"/>
      <c r="N11" s="63"/>
      <c r="O11" s="62"/>
      <c r="P11" s="63"/>
      <c r="Q11" s="43"/>
    </row>
    <row r="12" spans="1:17" ht="11.1" customHeight="1">
      <c r="A12" s="37"/>
      <c r="B12" s="12"/>
      <c r="C12" s="12"/>
      <c r="D12" s="12"/>
      <c r="E12" s="12"/>
      <c r="F12" s="12"/>
      <c r="G12" s="12"/>
      <c r="H12" s="13"/>
      <c r="I12" s="5"/>
      <c r="J12" s="59"/>
      <c r="K12" s="14" t="s">
        <v>11</v>
      </c>
      <c r="L12" s="21">
        <v>1</v>
      </c>
      <c r="M12" s="55">
        <f>代価表!O96</f>
        <v>0</v>
      </c>
      <c r="N12" s="56"/>
      <c r="O12" s="55">
        <f t="shared" ref="O12" si="0">L12*M12</f>
        <v>0</v>
      </c>
      <c r="P12" s="56"/>
      <c r="Q12" s="44" t="s">
        <v>152</v>
      </c>
    </row>
    <row r="13" spans="1:17" ht="11.1" customHeight="1">
      <c r="A13" s="35"/>
      <c r="B13" s="8" t="s">
        <v>145</v>
      </c>
      <c r="C13" s="8"/>
      <c r="D13" s="8"/>
      <c r="E13" s="8"/>
      <c r="F13" s="8"/>
      <c r="G13" s="8"/>
      <c r="H13" s="10"/>
      <c r="J13" s="57"/>
      <c r="K13" s="16"/>
      <c r="L13" s="20"/>
      <c r="M13" s="60"/>
      <c r="N13" s="61"/>
      <c r="O13" s="60"/>
      <c r="P13" s="61"/>
      <c r="Q13" s="43"/>
    </row>
    <row r="14" spans="1:17" ht="11.1" customHeight="1">
      <c r="A14" s="35"/>
      <c r="B14" s="8"/>
      <c r="C14" s="8"/>
      <c r="D14" s="8"/>
      <c r="E14" s="8"/>
      <c r="F14" s="8"/>
      <c r="G14" s="8"/>
      <c r="H14" s="10"/>
      <c r="J14" s="58"/>
      <c r="K14" s="16"/>
      <c r="L14" s="20"/>
      <c r="M14" s="62"/>
      <c r="N14" s="63"/>
      <c r="O14" s="62"/>
      <c r="P14" s="63"/>
      <c r="Q14" s="43"/>
    </row>
    <row r="15" spans="1:17" ht="11.1" customHeight="1">
      <c r="A15" s="37"/>
      <c r="B15" s="12"/>
      <c r="C15" s="12"/>
      <c r="D15" s="12"/>
      <c r="E15" s="12"/>
      <c r="F15" s="12"/>
      <c r="G15" s="12"/>
      <c r="H15" s="13"/>
      <c r="I15" s="5"/>
      <c r="J15" s="59"/>
      <c r="K15" s="14" t="s">
        <v>11</v>
      </c>
      <c r="L15" s="21">
        <v>1</v>
      </c>
      <c r="M15" s="55">
        <f>代価表!O144</f>
        <v>0</v>
      </c>
      <c r="N15" s="56"/>
      <c r="O15" s="55">
        <f t="shared" ref="O15" si="1">L15*M15</f>
        <v>0</v>
      </c>
      <c r="P15" s="56"/>
      <c r="Q15" s="44" t="s">
        <v>153</v>
      </c>
    </row>
    <row r="16" spans="1:17" ht="11.1" customHeight="1">
      <c r="A16" s="35"/>
      <c r="B16" s="8" t="s">
        <v>146</v>
      </c>
      <c r="C16" s="8"/>
      <c r="D16" s="8"/>
      <c r="E16" s="8"/>
      <c r="F16" s="8"/>
      <c r="G16" s="8"/>
      <c r="H16" s="10"/>
      <c r="J16" s="57"/>
      <c r="K16" s="16"/>
      <c r="L16" s="20"/>
      <c r="M16" s="60"/>
      <c r="N16" s="61"/>
      <c r="O16" s="60"/>
      <c r="P16" s="61"/>
      <c r="Q16" s="43"/>
    </row>
    <row r="17" spans="1:17" ht="11.1" customHeight="1">
      <c r="A17" s="35"/>
      <c r="B17" s="8"/>
      <c r="C17" s="8"/>
      <c r="D17" s="8"/>
      <c r="E17" s="8"/>
      <c r="F17" s="8"/>
      <c r="G17" s="8"/>
      <c r="H17" s="10"/>
      <c r="J17" s="58"/>
      <c r="K17" s="16"/>
      <c r="L17" s="20"/>
      <c r="M17" s="62"/>
      <c r="N17" s="63"/>
      <c r="O17" s="62"/>
      <c r="P17" s="63"/>
      <c r="Q17" s="43"/>
    </row>
    <row r="18" spans="1:17" ht="10.5" customHeight="1">
      <c r="A18" s="37"/>
      <c r="B18" s="12"/>
      <c r="C18" s="12"/>
      <c r="D18" s="12"/>
      <c r="E18" s="12"/>
      <c r="F18" s="12"/>
      <c r="G18" s="12"/>
      <c r="H18" s="13"/>
      <c r="I18" s="5"/>
      <c r="J18" s="59"/>
      <c r="K18" s="14" t="s">
        <v>11</v>
      </c>
      <c r="L18" s="21">
        <v>1</v>
      </c>
      <c r="M18" s="55">
        <f>代価表!O192</f>
        <v>0</v>
      </c>
      <c r="N18" s="56"/>
      <c r="O18" s="55">
        <f t="shared" ref="O18" si="2">L18*M18</f>
        <v>0</v>
      </c>
      <c r="P18" s="56"/>
      <c r="Q18" s="44" t="s">
        <v>154</v>
      </c>
    </row>
    <row r="19" spans="1:17" ht="11.1" customHeight="1">
      <c r="A19" s="35"/>
      <c r="B19" s="8" t="s">
        <v>147</v>
      </c>
      <c r="C19" s="8"/>
      <c r="D19" s="8"/>
      <c r="E19" s="8"/>
      <c r="F19" s="8"/>
      <c r="G19" s="8"/>
      <c r="H19" s="10"/>
      <c r="J19" s="57"/>
      <c r="K19" s="16"/>
      <c r="L19" s="20"/>
      <c r="M19" s="60"/>
      <c r="N19" s="61"/>
      <c r="O19" s="60"/>
      <c r="P19" s="61"/>
      <c r="Q19" s="43"/>
    </row>
    <row r="20" spans="1:17" ht="11.1" customHeight="1">
      <c r="A20" s="35"/>
      <c r="B20" s="8"/>
      <c r="C20" s="8"/>
      <c r="D20" s="8"/>
      <c r="E20" s="8"/>
      <c r="F20" s="8"/>
      <c r="G20" s="8"/>
      <c r="H20" s="10"/>
      <c r="J20" s="58"/>
      <c r="K20" s="16"/>
      <c r="L20" s="20"/>
      <c r="M20" s="62"/>
      <c r="N20" s="63"/>
      <c r="O20" s="62"/>
      <c r="P20" s="63"/>
      <c r="Q20" s="43"/>
    </row>
    <row r="21" spans="1:17" ht="11.1" customHeight="1">
      <c r="A21" s="37"/>
      <c r="B21" s="12"/>
      <c r="C21" s="12"/>
      <c r="D21" s="12"/>
      <c r="E21" s="12"/>
      <c r="F21" s="12"/>
      <c r="G21" s="12"/>
      <c r="H21" s="13"/>
      <c r="I21" s="5"/>
      <c r="J21" s="59"/>
      <c r="K21" s="14" t="s">
        <v>11</v>
      </c>
      <c r="L21" s="21">
        <v>1</v>
      </c>
      <c r="M21" s="55">
        <f>代価表!O240</f>
        <v>0</v>
      </c>
      <c r="N21" s="56"/>
      <c r="O21" s="55">
        <f t="shared" ref="O21" si="3">L21*M21</f>
        <v>0</v>
      </c>
      <c r="P21" s="56"/>
      <c r="Q21" s="44" t="s">
        <v>155</v>
      </c>
    </row>
    <row r="22" spans="1:17" ht="11.1" customHeight="1">
      <c r="A22" s="42"/>
      <c r="B22" s="8" t="s">
        <v>67</v>
      </c>
      <c r="C22" s="8"/>
      <c r="D22" s="8"/>
      <c r="E22" s="8"/>
      <c r="F22" s="8"/>
      <c r="G22" s="8"/>
      <c r="H22" s="10"/>
      <c r="J22" s="57"/>
      <c r="K22" s="16"/>
      <c r="L22" s="20"/>
      <c r="M22" s="60"/>
      <c r="N22" s="61"/>
      <c r="O22" s="60"/>
      <c r="P22" s="61"/>
      <c r="Q22" s="43"/>
    </row>
    <row r="23" spans="1:17" ht="11.1" customHeight="1">
      <c r="A23" s="35"/>
      <c r="B23" s="8"/>
      <c r="C23" s="8"/>
      <c r="D23" s="8"/>
      <c r="E23" s="8"/>
      <c r="F23" s="8"/>
      <c r="G23" s="8"/>
      <c r="H23" s="10"/>
      <c r="J23" s="58"/>
      <c r="K23" s="16"/>
      <c r="L23" s="20"/>
      <c r="M23" s="62"/>
      <c r="N23" s="63"/>
      <c r="O23" s="62"/>
      <c r="P23" s="63"/>
      <c r="Q23" s="43"/>
    </row>
    <row r="24" spans="1:17" ht="11.1" customHeight="1">
      <c r="A24" s="37"/>
      <c r="B24" s="12"/>
      <c r="C24" s="12"/>
      <c r="D24" s="12"/>
      <c r="E24" s="12"/>
      <c r="F24" s="12"/>
      <c r="G24" s="12"/>
      <c r="H24" s="13"/>
      <c r="I24" s="5"/>
      <c r="J24" s="59"/>
      <c r="K24" s="14" t="s">
        <v>11</v>
      </c>
      <c r="L24" s="21">
        <v>1</v>
      </c>
      <c r="M24" s="55">
        <f>代価表!O288</f>
        <v>0</v>
      </c>
      <c r="N24" s="56"/>
      <c r="O24" s="55">
        <f t="shared" ref="O24" si="4">L24*M24</f>
        <v>0</v>
      </c>
      <c r="P24" s="56"/>
      <c r="Q24" s="44" t="s">
        <v>156</v>
      </c>
    </row>
    <row r="25" spans="1:17" ht="11.1" customHeight="1">
      <c r="A25" s="35"/>
      <c r="B25" s="8" t="s">
        <v>68</v>
      </c>
      <c r="C25" s="8"/>
      <c r="D25" s="8"/>
      <c r="E25" s="8"/>
      <c r="F25" s="8"/>
      <c r="G25" s="8"/>
      <c r="H25" s="10"/>
      <c r="J25" s="57"/>
      <c r="K25" s="16"/>
      <c r="L25" s="20"/>
      <c r="M25" s="60"/>
      <c r="N25" s="61"/>
      <c r="O25" s="60"/>
      <c r="P25" s="61"/>
      <c r="Q25" s="43"/>
    </row>
    <row r="26" spans="1:17" ht="11.1" customHeight="1">
      <c r="A26" s="35"/>
      <c r="B26" s="8"/>
      <c r="C26" s="8"/>
      <c r="D26" s="8"/>
      <c r="E26" s="8"/>
      <c r="F26" s="8"/>
      <c r="G26" s="8"/>
      <c r="H26" s="10"/>
      <c r="J26" s="58"/>
      <c r="K26" s="16"/>
      <c r="L26" s="20"/>
      <c r="M26" s="62"/>
      <c r="N26" s="63"/>
      <c r="O26" s="62"/>
      <c r="P26" s="63"/>
      <c r="Q26" s="43"/>
    </row>
    <row r="27" spans="1:17" ht="11.1" customHeight="1">
      <c r="A27" s="37"/>
      <c r="B27" s="12"/>
      <c r="C27" s="12"/>
      <c r="D27" s="12"/>
      <c r="E27" s="12"/>
      <c r="F27" s="12"/>
      <c r="G27" s="12"/>
      <c r="H27" s="13"/>
      <c r="I27" s="5"/>
      <c r="J27" s="59"/>
      <c r="K27" s="14" t="s">
        <v>11</v>
      </c>
      <c r="L27" s="21">
        <v>1</v>
      </c>
      <c r="M27" s="55">
        <f>代価表!O336</f>
        <v>0</v>
      </c>
      <c r="N27" s="56"/>
      <c r="O27" s="55">
        <f t="shared" ref="O27" si="5">L27*M27</f>
        <v>0</v>
      </c>
      <c r="P27" s="56"/>
      <c r="Q27" s="44" t="s">
        <v>157</v>
      </c>
    </row>
    <row r="28" spans="1:17" ht="11.1" customHeight="1">
      <c r="A28" s="35"/>
      <c r="B28" s="8" t="s">
        <v>141</v>
      </c>
      <c r="C28" s="8"/>
      <c r="D28" s="8"/>
      <c r="E28" s="8"/>
      <c r="F28" s="8"/>
      <c r="G28" s="8"/>
      <c r="H28" s="10"/>
      <c r="J28" s="22"/>
      <c r="K28" s="16"/>
      <c r="L28" s="20"/>
      <c r="M28" s="60"/>
      <c r="N28" s="61"/>
      <c r="O28" s="60"/>
      <c r="P28" s="61"/>
      <c r="Q28" s="43"/>
    </row>
    <row r="29" spans="1:17" ht="11.1" customHeight="1">
      <c r="A29" s="35"/>
      <c r="B29" s="8"/>
      <c r="C29" s="8"/>
      <c r="D29" s="8"/>
      <c r="E29" s="8"/>
      <c r="F29" s="8"/>
      <c r="G29" s="8"/>
      <c r="H29" s="10"/>
      <c r="J29" s="23"/>
      <c r="K29" s="16"/>
      <c r="L29" s="20"/>
      <c r="M29" s="62"/>
      <c r="N29" s="63"/>
      <c r="O29" s="62"/>
      <c r="P29" s="63"/>
      <c r="Q29" s="43"/>
    </row>
    <row r="30" spans="1:17" ht="11.1" customHeight="1">
      <c r="A30" s="37"/>
      <c r="B30" s="12"/>
      <c r="C30" s="12"/>
      <c r="D30" s="12"/>
      <c r="E30" s="12"/>
      <c r="F30" s="12"/>
      <c r="G30" s="12"/>
      <c r="H30" s="13"/>
      <c r="I30" s="5"/>
      <c r="J30" s="24"/>
      <c r="K30" s="14" t="s">
        <v>11</v>
      </c>
      <c r="L30" s="21">
        <v>1</v>
      </c>
      <c r="M30" s="55">
        <f>代価表!O384</f>
        <v>0</v>
      </c>
      <c r="N30" s="56"/>
      <c r="O30" s="55">
        <f t="shared" ref="O30" si="6">L30*M30</f>
        <v>0</v>
      </c>
      <c r="P30" s="56"/>
      <c r="Q30" s="44" t="s">
        <v>158</v>
      </c>
    </row>
    <row r="31" spans="1:17" ht="11.1" customHeight="1">
      <c r="A31" s="35"/>
      <c r="B31" s="8" t="s">
        <v>162</v>
      </c>
      <c r="C31" s="8"/>
      <c r="D31" s="8"/>
      <c r="E31" s="8"/>
      <c r="F31" s="8"/>
      <c r="G31" s="8"/>
      <c r="H31" s="10"/>
      <c r="J31" s="22"/>
      <c r="K31" s="16"/>
      <c r="L31" s="20"/>
      <c r="M31" s="64"/>
      <c r="N31" s="65"/>
      <c r="O31" s="64"/>
      <c r="P31" s="65"/>
      <c r="Q31" s="43"/>
    </row>
    <row r="32" spans="1:17" ht="11.1" customHeight="1">
      <c r="A32" s="35"/>
      <c r="B32" s="8"/>
      <c r="C32" s="8"/>
      <c r="D32" s="8"/>
      <c r="E32" s="8"/>
      <c r="F32" s="8"/>
      <c r="G32" s="8"/>
      <c r="H32" s="10"/>
      <c r="J32" s="23"/>
      <c r="K32" s="16"/>
      <c r="L32" s="20"/>
      <c r="M32" s="66"/>
      <c r="N32" s="67"/>
      <c r="O32" s="66"/>
      <c r="P32" s="67"/>
      <c r="Q32" s="43"/>
    </row>
    <row r="33" spans="1:17" ht="11.1" customHeight="1">
      <c r="A33" s="37"/>
      <c r="B33" s="12"/>
      <c r="C33" s="12"/>
      <c r="D33" s="12"/>
      <c r="E33" s="12"/>
      <c r="F33" s="12"/>
      <c r="G33" s="12"/>
      <c r="H33" s="13"/>
      <c r="I33" s="5"/>
      <c r="J33" s="24"/>
      <c r="K33" s="14" t="s">
        <v>11</v>
      </c>
      <c r="L33" s="21">
        <v>1</v>
      </c>
      <c r="M33" s="68">
        <f>代価表!O432</f>
        <v>0</v>
      </c>
      <c r="N33" s="69"/>
      <c r="O33" s="68">
        <f t="shared" ref="O33" si="7">L33*M33</f>
        <v>0</v>
      </c>
      <c r="P33" s="69"/>
      <c r="Q33" s="44" t="s">
        <v>159</v>
      </c>
    </row>
    <row r="34" spans="1:17" ht="11.1" customHeight="1">
      <c r="A34" s="35"/>
      <c r="B34" s="8" t="s">
        <v>142</v>
      </c>
      <c r="C34" s="8"/>
      <c r="D34" s="8"/>
      <c r="E34" s="8"/>
      <c r="F34" s="8"/>
      <c r="G34" s="8"/>
      <c r="H34" s="10"/>
      <c r="J34" s="22"/>
      <c r="K34" s="16"/>
      <c r="L34" s="20"/>
      <c r="M34" s="64"/>
      <c r="N34" s="65"/>
      <c r="O34" s="64"/>
      <c r="P34" s="65"/>
      <c r="Q34" s="43"/>
    </row>
    <row r="35" spans="1:17" ht="11.1" customHeight="1">
      <c r="A35" s="35"/>
      <c r="B35" s="8"/>
      <c r="C35" s="8"/>
      <c r="D35" s="8"/>
      <c r="E35" s="8"/>
      <c r="F35" s="8"/>
      <c r="G35" s="8"/>
      <c r="H35" s="10"/>
      <c r="J35" s="23"/>
      <c r="K35" s="16"/>
      <c r="L35" s="20"/>
      <c r="M35" s="66"/>
      <c r="N35" s="67"/>
      <c r="O35" s="66"/>
      <c r="P35" s="67"/>
      <c r="Q35" s="43"/>
    </row>
    <row r="36" spans="1:17" ht="11.1" customHeight="1">
      <c r="A36" s="37"/>
      <c r="B36" s="12"/>
      <c r="C36" s="12"/>
      <c r="D36" s="12"/>
      <c r="E36" s="12"/>
      <c r="F36" s="12"/>
      <c r="G36" s="12"/>
      <c r="H36" s="13"/>
      <c r="I36" s="5"/>
      <c r="J36" s="24"/>
      <c r="K36" s="14" t="s">
        <v>11</v>
      </c>
      <c r="L36" s="21">
        <v>1</v>
      </c>
      <c r="M36" s="68">
        <f>代価表!O480</f>
        <v>0</v>
      </c>
      <c r="N36" s="69"/>
      <c r="O36" s="68">
        <f t="shared" ref="O36" si="8">L36*M36</f>
        <v>0</v>
      </c>
      <c r="P36" s="69"/>
      <c r="Q36" s="44" t="s">
        <v>160</v>
      </c>
    </row>
    <row r="37" spans="1:17" ht="11.1" customHeight="1">
      <c r="A37" s="35"/>
      <c r="B37" s="8" t="s">
        <v>143</v>
      </c>
      <c r="C37" s="8"/>
      <c r="D37" s="8"/>
      <c r="E37" s="8"/>
      <c r="F37" s="8"/>
      <c r="G37" s="8"/>
      <c r="H37" s="10"/>
      <c r="J37" s="22"/>
      <c r="K37" s="16"/>
      <c r="L37" s="20"/>
      <c r="M37" s="64"/>
      <c r="N37" s="65"/>
      <c r="O37" s="64"/>
      <c r="P37" s="65"/>
      <c r="Q37" s="43"/>
    </row>
    <row r="38" spans="1:17" ht="11.1" customHeight="1">
      <c r="A38" s="35"/>
      <c r="B38" s="8"/>
      <c r="C38" s="8"/>
      <c r="D38" s="8"/>
      <c r="E38" s="8"/>
      <c r="F38" s="8"/>
      <c r="G38" s="8"/>
      <c r="H38" s="10"/>
      <c r="J38" s="23"/>
      <c r="K38" s="16"/>
      <c r="L38" s="20"/>
      <c r="M38" s="66"/>
      <c r="N38" s="67"/>
      <c r="O38" s="66"/>
      <c r="P38" s="67"/>
      <c r="Q38" s="43"/>
    </row>
    <row r="39" spans="1:17" ht="11.1" customHeight="1">
      <c r="A39" s="37"/>
      <c r="B39" s="12"/>
      <c r="C39" s="12"/>
      <c r="D39" s="12"/>
      <c r="E39" s="12"/>
      <c r="F39" s="12"/>
      <c r="G39" s="12"/>
      <c r="H39" s="13"/>
      <c r="I39" s="5"/>
      <c r="J39" s="24"/>
      <c r="K39" s="14" t="s">
        <v>11</v>
      </c>
      <c r="L39" s="21">
        <v>1</v>
      </c>
      <c r="M39" s="68">
        <f>代価表!O528</f>
        <v>0</v>
      </c>
      <c r="N39" s="69"/>
      <c r="O39" s="68">
        <f t="shared" ref="O39" si="9">L39*M39</f>
        <v>0</v>
      </c>
      <c r="P39" s="69"/>
      <c r="Q39" s="44" t="s">
        <v>161</v>
      </c>
    </row>
    <row r="40" spans="1:17" ht="11.1" customHeight="1">
      <c r="A40" s="35"/>
      <c r="B40" s="8"/>
      <c r="C40" s="8"/>
      <c r="D40" s="8"/>
      <c r="E40" s="8"/>
      <c r="F40" s="8"/>
      <c r="G40" s="8"/>
      <c r="H40" s="10"/>
      <c r="J40" s="57"/>
      <c r="K40" s="17"/>
      <c r="L40" s="20"/>
      <c r="M40" s="91"/>
      <c r="N40" s="92"/>
      <c r="O40" s="60"/>
      <c r="P40" s="61"/>
      <c r="Q40" s="43"/>
    </row>
    <row r="41" spans="1:17" ht="11.1" customHeight="1">
      <c r="A41" s="35"/>
      <c r="B41" s="8"/>
      <c r="C41" s="8"/>
      <c r="D41" s="8"/>
      <c r="E41" s="8"/>
      <c r="F41" s="8"/>
      <c r="G41" s="8"/>
      <c r="H41" s="10"/>
      <c r="J41" s="58"/>
      <c r="K41" s="17"/>
      <c r="L41" s="20"/>
      <c r="M41" s="93"/>
      <c r="N41" s="94"/>
      <c r="O41" s="62"/>
      <c r="P41" s="63"/>
      <c r="Q41" s="43"/>
    </row>
    <row r="42" spans="1:17" ht="11.1" customHeight="1">
      <c r="A42" s="37"/>
      <c r="B42" s="12"/>
      <c r="C42" s="12"/>
      <c r="D42" s="12"/>
      <c r="E42" s="12"/>
      <c r="F42" s="12"/>
      <c r="G42" s="12"/>
      <c r="H42" s="13"/>
      <c r="I42" s="5"/>
      <c r="J42" s="59"/>
      <c r="K42" s="18"/>
      <c r="L42" s="21"/>
      <c r="M42" s="95"/>
      <c r="N42" s="96"/>
      <c r="O42" s="55"/>
      <c r="P42" s="56"/>
      <c r="Q42" s="44"/>
    </row>
    <row r="43" spans="1:17" ht="11.1" customHeight="1">
      <c r="A43" s="35"/>
      <c r="B43" s="8"/>
      <c r="C43" s="8"/>
      <c r="D43" s="8"/>
      <c r="E43" s="8"/>
      <c r="F43" s="8"/>
      <c r="G43" s="8"/>
      <c r="H43" s="10"/>
      <c r="J43" s="57"/>
      <c r="K43" s="17"/>
      <c r="L43" s="20"/>
      <c r="M43" s="91"/>
      <c r="N43" s="92"/>
      <c r="O43" s="60"/>
      <c r="P43" s="61"/>
      <c r="Q43" s="43"/>
    </row>
    <row r="44" spans="1:17" ht="11.1" customHeight="1">
      <c r="A44" s="35"/>
      <c r="B44" s="8"/>
      <c r="C44" s="8"/>
      <c r="D44" s="8"/>
      <c r="E44" s="8"/>
      <c r="F44" s="8"/>
      <c r="G44" s="8"/>
      <c r="H44" s="10"/>
      <c r="J44" s="58"/>
      <c r="K44" s="17"/>
      <c r="L44" s="20"/>
      <c r="M44" s="93"/>
      <c r="N44" s="94"/>
      <c r="O44" s="62"/>
      <c r="P44" s="63"/>
      <c r="Q44" s="43"/>
    </row>
    <row r="45" spans="1:17" ht="11.1" customHeight="1">
      <c r="A45" s="37"/>
      <c r="B45" s="12"/>
      <c r="C45" s="12"/>
      <c r="D45" s="12"/>
      <c r="E45" s="12"/>
      <c r="F45" s="12"/>
      <c r="G45" s="12"/>
      <c r="H45" s="13"/>
      <c r="I45" s="5"/>
      <c r="J45" s="59"/>
      <c r="K45" s="18"/>
      <c r="L45" s="21"/>
      <c r="M45" s="95"/>
      <c r="N45" s="96"/>
      <c r="O45" s="55"/>
      <c r="P45" s="56"/>
      <c r="Q45" s="44"/>
    </row>
    <row r="46" spans="1:17" ht="11.1" customHeight="1">
      <c r="A46" s="35"/>
      <c r="B46" s="8"/>
      <c r="C46" s="8"/>
      <c r="D46" s="8"/>
      <c r="E46" s="8"/>
      <c r="F46" s="8"/>
      <c r="G46" s="8" t="s">
        <v>140</v>
      </c>
      <c r="H46" s="10"/>
      <c r="J46" s="57"/>
      <c r="K46" s="17"/>
      <c r="L46" s="20"/>
      <c r="M46" s="91"/>
      <c r="N46" s="92"/>
      <c r="O46" s="60"/>
      <c r="P46" s="61"/>
      <c r="Q46" s="43"/>
    </row>
    <row r="47" spans="1:17" ht="11.1" customHeight="1">
      <c r="A47" s="35"/>
      <c r="B47" s="8"/>
      <c r="C47" s="8"/>
      <c r="D47" s="8"/>
      <c r="E47" s="8"/>
      <c r="F47" s="8"/>
      <c r="G47" s="8"/>
      <c r="H47" s="10"/>
      <c r="J47" s="58"/>
      <c r="K47" s="17"/>
      <c r="L47" s="20"/>
      <c r="M47" s="93"/>
      <c r="N47" s="94"/>
      <c r="O47" s="62"/>
      <c r="P47" s="63"/>
      <c r="Q47" s="43"/>
    </row>
    <row r="48" spans="1:17" ht="11.1" customHeight="1">
      <c r="A48" s="37"/>
      <c r="B48" s="12"/>
      <c r="C48" s="12"/>
      <c r="D48" s="12"/>
      <c r="E48" s="12"/>
      <c r="F48" s="12"/>
      <c r="G48" s="12"/>
      <c r="H48" s="13"/>
      <c r="I48" s="5"/>
      <c r="J48" s="59"/>
      <c r="K48" s="18"/>
      <c r="L48" s="21"/>
      <c r="M48" s="95"/>
      <c r="N48" s="96"/>
      <c r="O48" s="55">
        <f>SUM(O7:P45)</f>
        <v>0</v>
      </c>
      <c r="P48" s="56"/>
      <c r="Q48" s="44"/>
    </row>
    <row r="50" spans="1:1" ht="11.1" customHeight="1">
      <c r="A50" s="1" t="s">
        <v>7</v>
      </c>
    </row>
  </sheetData>
  <mergeCells count="106">
    <mergeCell ref="I1:N2"/>
    <mergeCell ref="A4:G4"/>
    <mergeCell ref="H4:K4"/>
    <mergeCell ref="N4:O4"/>
    <mergeCell ref="P4:Q4"/>
    <mergeCell ref="H5:K5"/>
    <mergeCell ref="N5:O5"/>
    <mergeCell ref="P5:Q5"/>
    <mergeCell ref="O9:P9"/>
    <mergeCell ref="J10:J12"/>
    <mergeCell ref="M10:N10"/>
    <mergeCell ref="O10:P10"/>
    <mergeCell ref="M11:N11"/>
    <mergeCell ref="O11:P11"/>
    <mergeCell ref="M12:N12"/>
    <mergeCell ref="O12:P12"/>
    <mergeCell ref="A6:H6"/>
    <mergeCell ref="I6:J6"/>
    <mergeCell ref="M6:N6"/>
    <mergeCell ref="O6:P6"/>
    <mergeCell ref="J7:J9"/>
    <mergeCell ref="M7:N7"/>
    <mergeCell ref="O7:P7"/>
    <mergeCell ref="M8:N8"/>
    <mergeCell ref="O8:P8"/>
    <mergeCell ref="M9:N9"/>
    <mergeCell ref="J16:J18"/>
    <mergeCell ref="M16:N16"/>
    <mergeCell ref="O16:P16"/>
    <mergeCell ref="M17:N17"/>
    <mergeCell ref="O17:P17"/>
    <mergeCell ref="M18:N18"/>
    <mergeCell ref="O18:P18"/>
    <mergeCell ref="J13:J15"/>
    <mergeCell ref="M13:N13"/>
    <mergeCell ref="O13:P13"/>
    <mergeCell ref="M14:N14"/>
    <mergeCell ref="O14:P14"/>
    <mergeCell ref="M15:N15"/>
    <mergeCell ref="O15:P15"/>
    <mergeCell ref="J22:J24"/>
    <mergeCell ref="M22:N22"/>
    <mergeCell ref="O22:P22"/>
    <mergeCell ref="M23:N23"/>
    <mergeCell ref="O23:P23"/>
    <mergeCell ref="M24:N24"/>
    <mergeCell ref="O24:P24"/>
    <mergeCell ref="J19:J21"/>
    <mergeCell ref="M19:N19"/>
    <mergeCell ref="O19:P19"/>
    <mergeCell ref="M20:N20"/>
    <mergeCell ref="O20:P20"/>
    <mergeCell ref="M21:N21"/>
    <mergeCell ref="O21:P21"/>
    <mergeCell ref="M28:N28"/>
    <mergeCell ref="O28:P28"/>
    <mergeCell ref="M29:N29"/>
    <mergeCell ref="O29:P29"/>
    <mergeCell ref="M30:N30"/>
    <mergeCell ref="O30:P30"/>
    <mergeCell ref="J25:J27"/>
    <mergeCell ref="M25:N25"/>
    <mergeCell ref="O25:P25"/>
    <mergeCell ref="M26:N26"/>
    <mergeCell ref="O26:P26"/>
    <mergeCell ref="M27:N27"/>
    <mergeCell ref="O27:P27"/>
    <mergeCell ref="M34:N34"/>
    <mergeCell ref="O34:P34"/>
    <mergeCell ref="M35:N35"/>
    <mergeCell ref="O35:P35"/>
    <mergeCell ref="M36:N36"/>
    <mergeCell ref="O36:P36"/>
    <mergeCell ref="M31:N31"/>
    <mergeCell ref="O31:P31"/>
    <mergeCell ref="M32:N32"/>
    <mergeCell ref="O32:P32"/>
    <mergeCell ref="M33:N33"/>
    <mergeCell ref="O33:P33"/>
    <mergeCell ref="J40:J42"/>
    <mergeCell ref="M40:N40"/>
    <mergeCell ref="O40:P40"/>
    <mergeCell ref="M41:N41"/>
    <mergeCell ref="O41:P41"/>
    <mergeCell ref="M42:N42"/>
    <mergeCell ref="O42:P42"/>
    <mergeCell ref="M37:N37"/>
    <mergeCell ref="O37:P37"/>
    <mergeCell ref="M38:N38"/>
    <mergeCell ref="O38:P38"/>
    <mergeCell ref="M39:N39"/>
    <mergeCell ref="O39:P39"/>
    <mergeCell ref="J46:J48"/>
    <mergeCell ref="M46:N46"/>
    <mergeCell ref="O46:P46"/>
    <mergeCell ref="M47:N47"/>
    <mergeCell ref="O47:P47"/>
    <mergeCell ref="M48:N48"/>
    <mergeCell ref="O48:P48"/>
    <mergeCell ref="J43:J45"/>
    <mergeCell ref="M43:N43"/>
    <mergeCell ref="O43:P43"/>
    <mergeCell ref="M44:N44"/>
    <mergeCell ref="O44:P44"/>
    <mergeCell ref="M45:N45"/>
    <mergeCell ref="O45:P45"/>
  </mergeCells>
  <phoneticPr fontId="4"/>
  <printOptions horizontalCentered="1"/>
  <pageMargins left="0.35433070866141736" right="0.35433070866141736" top="0.78740157480314965" bottom="0.78740157480314965" header="0.51181102362204722" footer="0.31496062992125984"/>
  <pageSetup paperSize="9" scale="98" orientation="landscape" r:id="rId1"/>
  <headerFooter alignWithMargins="0">
    <oddFooter>&amp;C&amp;"ＭＳ 明朝,標準"&amp;9-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834C5-28EE-4077-8A65-514D7D370018}">
  <dimension ref="A1:Q528"/>
  <sheetViews>
    <sheetView showZeros="0" view="pageBreakPreview" zoomScale="60" zoomScaleNormal="100" workbookViewId="0">
      <selection activeCell="H4" sqref="H4:K4"/>
    </sheetView>
  </sheetViews>
  <sheetFormatPr defaultColWidth="9" defaultRowHeight="11.1" customHeight="1"/>
  <cols>
    <col min="1" max="1" width="0.875" style="1" customWidth="1"/>
    <col min="2" max="7" width="1.625" style="1" customWidth="1"/>
    <col min="8" max="8" width="23.625" style="1" customWidth="1"/>
    <col min="9" max="9" width="0.875" style="1" customWidth="1"/>
    <col min="10" max="10" width="27.125" style="1" customWidth="1"/>
    <col min="11" max="11" width="7.625" style="1" customWidth="1"/>
    <col min="12" max="12" width="12.625" style="1" customWidth="1"/>
    <col min="13" max="13" width="7.625" style="1" customWidth="1"/>
    <col min="14" max="14" width="6.625" style="1" customWidth="1"/>
    <col min="15" max="15" width="5.125" style="1" customWidth="1"/>
    <col min="16" max="16" width="12.125" style="1" customWidth="1"/>
    <col min="17" max="17" width="23.625" style="1" customWidth="1"/>
    <col min="18" max="16384" width="9" style="1"/>
  </cols>
  <sheetData>
    <row r="1" spans="1:17" ht="11.1" customHeight="1">
      <c r="I1" s="113">
        <v>1</v>
      </c>
      <c r="J1" s="113"/>
      <c r="K1" s="113"/>
      <c r="L1" s="113"/>
      <c r="M1" s="113"/>
      <c r="N1" s="113"/>
    </row>
    <row r="2" spans="1:17" ht="11.1" customHeight="1">
      <c r="I2" s="113"/>
      <c r="J2" s="113"/>
      <c r="K2" s="113"/>
      <c r="L2" s="113"/>
      <c r="M2" s="113"/>
      <c r="N2" s="113"/>
    </row>
    <row r="4" spans="1:17" ht="14.45" customHeight="1">
      <c r="A4" s="99" t="s">
        <v>0</v>
      </c>
      <c r="B4" s="100"/>
      <c r="C4" s="100"/>
      <c r="D4" s="100"/>
      <c r="E4" s="100"/>
      <c r="F4" s="100"/>
      <c r="G4" s="101"/>
      <c r="H4" s="102" t="s">
        <v>184</v>
      </c>
      <c r="I4" s="103"/>
      <c r="J4" s="103"/>
      <c r="K4" s="103"/>
      <c r="L4" s="31"/>
      <c r="M4" s="31"/>
      <c r="N4" s="76" t="s">
        <v>6</v>
      </c>
      <c r="O4" s="77"/>
      <c r="P4" s="78" t="str">
        <f>設計総括表!P4</f>
        <v>道路維持・修繕</v>
      </c>
      <c r="Q4" s="79"/>
    </row>
    <row r="5" spans="1:17" ht="14.45" customHeight="1">
      <c r="A5" s="32"/>
      <c r="H5" s="84"/>
      <c r="I5" s="97"/>
      <c r="J5" s="97"/>
      <c r="K5" s="97"/>
      <c r="N5" s="82" t="s">
        <v>5</v>
      </c>
      <c r="O5" s="83"/>
      <c r="P5" s="78" t="str">
        <f>設計総括表!P5</f>
        <v>橋梁保全工事</v>
      </c>
      <c r="Q5" s="79"/>
    </row>
    <row r="6" spans="1:17" ht="14.45" customHeight="1">
      <c r="A6" s="86" t="s">
        <v>1</v>
      </c>
      <c r="B6" s="87"/>
      <c r="C6" s="86"/>
      <c r="D6" s="86"/>
      <c r="E6" s="86"/>
      <c r="F6" s="86"/>
      <c r="G6" s="86"/>
      <c r="H6" s="88"/>
      <c r="I6" s="88" t="s">
        <v>2</v>
      </c>
      <c r="J6" s="87"/>
      <c r="K6" s="2" t="s">
        <v>3</v>
      </c>
      <c r="L6" s="3" t="s">
        <v>8</v>
      </c>
      <c r="M6" s="89" t="s">
        <v>9</v>
      </c>
      <c r="N6" s="89"/>
      <c r="O6" s="90" t="s">
        <v>10</v>
      </c>
      <c r="P6" s="90"/>
      <c r="Q6" s="34" t="s">
        <v>4</v>
      </c>
    </row>
    <row r="7" spans="1:17" ht="11.1" customHeight="1">
      <c r="A7" s="35"/>
      <c r="B7" s="8" t="s">
        <v>122</v>
      </c>
      <c r="C7" s="8"/>
      <c r="D7" s="8"/>
      <c r="E7" s="8"/>
      <c r="F7" s="8"/>
      <c r="G7" s="8"/>
      <c r="H7" s="10"/>
      <c r="J7" s="57"/>
      <c r="K7" s="16"/>
      <c r="L7" s="20"/>
      <c r="M7" s="64"/>
      <c r="N7" s="65"/>
      <c r="O7" s="60"/>
      <c r="P7" s="61"/>
      <c r="Q7" s="43"/>
    </row>
    <row r="8" spans="1:17" ht="11.1" customHeight="1">
      <c r="A8" s="35"/>
      <c r="B8" s="8"/>
      <c r="C8" s="8"/>
      <c r="D8" s="8"/>
      <c r="E8" s="8"/>
      <c r="F8" s="8"/>
      <c r="G8" s="8"/>
      <c r="H8" s="10"/>
      <c r="J8" s="58"/>
      <c r="K8" s="16"/>
      <c r="L8" s="20"/>
      <c r="M8" s="66"/>
      <c r="N8" s="67"/>
      <c r="O8" s="62"/>
      <c r="P8" s="63"/>
      <c r="Q8" s="43"/>
    </row>
    <row r="9" spans="1:17" ht="11.1" customHeight="1">
      <c r="A9" s="37"/>
      <c r="B9" s="12"/>
      <c r="C9" s="12"/>
      <c r="D9" s="12"/>
      <c r="E9" s="12"/>
      <c r="F9" s="12"/>
      <c r="G9" s="12"/>
      <c r="H9" s="13"/>
      <c r="I9" s="5"/>
      <c r="J9" s="59"/>
      <c r="K9" s="14" t="s">
        <v>27</v>
      </c>
      <c r="L9" s="21"/>
      <c r="M9" s="68">
        <v>66900</v>
      </c>
      <c r="N9" s="69"/>
      <c r="O9" s="55">
        <f>L9*M9</f>
        <v>0</v>
      </c>
      <c r="P9" s="56"/>
      <c r="Q9" s="44"/>
    </row>
    <row r="10" spans="1:17" ht="11.1" customHeight="1">
      <c r="A10" s="35"/>
      <c r="B10" s="8" t="s">
        <v>119</v>
      </c>
      <c r="C10" s="8"/>
      <c r="D10" s="8"/>
      <c r="E10" s="8"/>
      <c r="F10" s="8"/>
      <c r="G10" s="8"/>
      <c r="H10" s="10"/>
      <c r="J10" s="57"/>
      <c r="K10" s="16"/>
      <c r="L10" s="20"/>
      <c r="M10" s="64"/>
      <c r="N10" s="65"/>
      <c r="O10" s="60"/>
      <c r="P10" s="61"/>
      <c r="Q10" s="43"/>
    </row>
    <row r="11" spans="1:17" ht="11.1" customHeight="1">
      <c r="A11" s="35"/>
      <c r="B11" s="8"/>
      <c r="C11" s="8"/>
      <c r="D11" s="8"/>
      <c r="E11" s="8"/>
      <c r="F11" s="8"/>
      <c r="G11" s="8"/>
      <c r="H11" s="10"/>
      <c r="J11" s="58"/>
      <c r="K11" s="16"/>
      <c r="L11" s="20"/>
      <c r="M11" s="66"/>
      <c r="N11" s="67"/>
      <c r="O11" s="62"/>
      <c r="P11" s="63"/>
      <c r="Q11" s="43"/>
    </row>
    <row r="12" spans="1:17" ht="11.1" customHeight="1">
      <c r="A12" s="37"/>
      <c r="B12" s="12"/>
      <c r="C12" s="12"/>
      <c r="D12" s="12"/>
      <c r="E12" s="12"/>
      <c r="F12" s="12"/>
      <c r="G12" s="12"/>
      <c r="H12" s="13"/>
      <c r="I12" s="5"/>
      <c r="J12" s="59"/>
      <c r="K12" s="14" t="s">
        <v>27</v>
      </c>
      <c r="L12" s="21"/>
      <c r="M12" s="68">
        <v>59600</v>
      </c>
      <c r="N12" s="69"/>
      <c r="O12" s="55">
        <f>L12*M12</f>
        <v>0</v>
      </c>
      <c r="P12" s="56"/>
      <c r="Q12" s="44"/>
    </row>
    <row r="13" spans="1:17" ht="11.1" customHeight="1">
      <c r="A13" s="35"/>
      <c r="B13" s="8" t="s">
        <v>121</v>
      </c>
      <c r="C13" s="8"/>
      <c r="D13" s="8"/>
      <c r="E13" s="8"/>
      <c r="F13" s="8"/>
      <c r="G13" s="8"/>
      <c r="H13" s="10"/>
      <c r="J13" s="57"/>
      <c r="K13" s="16"/>
      <c r="L13" s="20"/>
      <c r="M13" s="64"/>
      <c r="N13" s="65"/>
      <c r="O13" s="60"/>
      <c r="P13" s="61"/>
      <c r="Q13" s="43"/>
    </row>
    <row r="14" spans="1:17" ht="11.1" customHeight="1">
      <c r="A14" s="35"/>
      <c r="B14" s="8"/>
      <c r="C14" s="8"/>
      <c r="D14" s="8"/>
      <c r="E14" s="8"/>
      <c r="F14" s="8"/>
      <c r="G14" s="8"/>
      <c r="H14" s="10"/>
      <c r="J14" s="58"/>
      <c r="K14" s="16"/>
      <c r="L14" s="20"/>
      <c r="M14" s="66"/>
      <c r="N14" s="67"/>
      <c r="O14" s="62"/>
      <c r="P14" s="63"/>
      <c r="Q14" s="43"/>
    </row>
    <row r="15" spans="1:17" ht="11.1" customHeight="1">
      <c r="A15" s="37"/>
      <c r="B15" s="12"/>
      <c r="C15" s="12"/>
      <c r="D15" s="12"/>
      <c r="E15" s="12"/>
      <c r="F15" s="12"/>
      <c r="G15" s="12"/>
      <c r="H15" s="13"/>
      <c r="I15" s="5"/>
      <c r="J15" s="59"/>
      <c r="K15" s="14" t="s">
        <v>27</v>
      </c>
      <c r="L15" s="21"/>
      <c r="M15" s="68">
        <v>48500</v>
      </c>
      <c r="N15" s="69"/>
      <c r="O15" s="55">
        <f>L15*M15</f>
        <v>0</v>
      </c>
      <c r="P15" s="56"/>
      <c r="Q15" s="44"/>
    </row>
    <row r="16" spans="1:17" ht="11.1" customHeight="1">
      <c r="A16" s="35"/>
      <c r="B16" s="8" t="s">
        <v>120</v>
      </c>
      <c r="C16" s="8"/>
      <c r="D16" s="8"/>
      <c r="E16" s="8"/>
      <c r="F16" s="8"/>
      <c r="G16" s="8"/>
      <c r="H16" s="10"/>
      <c r="J16" s="57"/>
      <c r="K16" s="16"/>
      <c r="L16" s="20"/>
      <c r="M16" s="64"/>
      <c r="N16" s="65"/>
      <c r="O16" s="60"/>
      <c r="P16" s="61"/>
      <c r="Q16" s="43"/>
    </row>
    <row r="17" spans="1:17" ht="11.1" customHeight="1">
      <c r="A17" s="35"/>
      <c r="B17" s="8"/>
      <c r="C17" s="8"/>
      <c r="D17" s="8"/>
      <c r="E17" s="8"/>
      <c r="F17" s="8"/>
      <c r="G17" s="8"/>
      <c r="H17" s="10"/>
      <c r="J17" s="58"/>
      <c r="K17" s="16"/>
      <c r="L17" s="20"/>
      <c r="M17" s="66"/>
      <c r="N17" s="67"/>
      <c r="O17" s="62"/>
      <c r="P17" s="63"/>
      <c r="Q17" s="43"/>
    </row>
    <row r="18" spans="1:17" ht="11.1" customHeight="1">
      <c r="A18" s="37"/>
      <c r="B18" s="12"/>
      <c r="C18" s="12"/>
      <c r="D18" s="12"/>
      <c r="E18" s="12"/>
      <c r="F18" s="12"/>
      <c r="G18" s="12"/>
      <c r="H18" s="13"/>
      <c r="I18" s="5"/>
      <c r="J18" s="59"/>
      <c r="K18" s="14" t="s">
        <v>27</v>
      </c>
      <c r="L18" s="21"/>
      <c r="M18" s="68">
        <v>40300</v>
      </c>
      <c r="N18" s="69"/>
      <c r="O18" s="55">
        <f>L18*M18</f>
        <v>0</v>
      </c>
      <c r="P18" s="56"/>
      <c r="Q18" s="44"/>
    </row>
    <row r="19" spans="1:17" ht="11.1" customHeight="1">
      <c r="A19" s="35"/>
      <c r="B19" s="8" t="s">
        <v>123</v>
      </c>
      <c r="C19" s="8"/>
      <c r="D19" s="8"/>
      <c r="E19" s="8"/>
      <c r="F19" s="8"/>
      <c r="G19" s="8"/>
      <c r="H19" s="10"/>
      <c r="J19" s="57"/>
      <c r="K19" s="16"/>
      <c r="L19" s="20"/>
      <c r="M19" s="64"/>
      <c r="N19" s="65"/>
      <c r="O19" s="60"/>
      <c r="P19" s="61"/>
      <c r="Q19" s="43"/>
    </row>
    <row r="20" spans="1:17" ht="11.1" customHeight="1">
      <c r="A20" s="35"/>
      <c r="B20" s="8"/>
      <c r="C20" s="8"/>
      <c r="D20" s="8"/>
      <c r="E20" s="8"/>
      <c r="F20" s="8"/>
      <c r="G20" s="8"/>
      <c r="H20" s="10"/>
      <c r="J20" s="58"/>
      <c r="K20" s="16"/>
      <c r="L20" s="20"/>
      <c r="M20" s="66"/>
      <c r="N20" s="67"/>
      <c r="O20" s="62"/>
      <c r="P20" s="63"/>
      <c r="Q20" s="43"/>
    </row>
    <row r="21" spans="1:17" ht="11.1" customHeight="1">
      <c r="A21" s="37"/>
      <c r="B21" s="12"/>
      <c r="C21" s="12"/>
      <c r="D21" s="12"/>
      <c r="E21" s="12"/>
      <c r="F21" s="12"/>
      <c r="G21" s="12"/>
      <c r="H21" s="13"/>
      <c r="I21" s="5"/>
      <c r="J21" s="59"/>
      <c r="K21" s="14" t="s">
        <v>27</v>
      </c>
      <c r="L21" s="21"/>
      <c r="M21" s="68">
        <v>36100</v>
      </c>
      <c r="N21" s="69"/>
      <c r="O21" s="55">
        <f>L21*M21</f>
        <v>0</v>
      </c>
      <c r="P21" s="56"/>
      <c r="Q21" s="44"/>
    </row>
    <row r="22" spans="1:17" ht="11.1" customHeight="1">
      <c r="A22" s="42"/>
      <c r="B22" s="8"/>
      <c r="C22" s="8"/>
      <c r="D22" s="8"/>
      <c r="E22" s="8"/>
      <c r="F22" s="8"/>
      <c r="G22" s="8"/>
      <c r="H22" s="10"/>
      <c r="J22" s="57"/>
      <c r="K22" s="16"/>
      <c r="L22" s="20"/>
      <c r="M22" s="60"/>
      <c r="N22" s="61"/>
      <c r="O22" s="60"/>
      <c r="P22" s="61"/>
      <c r="Q22" s="43"/>
    </row>
    <row r="23" spans="1:17" ht="11.1" customHeight="1">
      <c r="A23" s="35"/>
      <c r="B23" s="8"/>
      <c r="C23" s="8"/>
      <c r="D23" s="8"/>
      <c r="E23" s="8"/>
      <c r="F23" s="8"/>
      <c r="G23" s="8"/>
      <c r="H23" s="10"/>
      <c r="J23" s="58"/>
      <c r="K23" s="16"/>
      <c r="L23" s="20"/>
      <c r="M23" s="62"/>
      <c r="N23" s="63"/>
      <c r="O23" s="62"/>
      <c r="P23" s="63"/>
      <c r="Q23" s="43"/>
    </row>
    <row r="24" spans="1:17" ht="11.1" customHeight="1">
      <c r="A24" s="37"/>
      <c r="B24" s="12"/>
      <c r="C24" s="12"/>
      <c r="D24" s="12"/>
      <c r="E24" s="12"/>
      <c r="F24" s="12"/>
      <c r="G24" s="12"/>
      <c r="H24" s="13"/>
      <c r="I24" s="5"/>
      <c r="J24" s="59"/>
      <c r="K24" s="14"/>
      <c r="L24" s="21"/>
      <c r="M24" s="55"/>
      <c r="N24" s="56"/>
      <c r="O24" s="55"/>
      <c r="P24" s="56"/>
      <c r="Q24" s="44"/>
    </row>
    <row r="25" spans="1:17" ht="11.1" customHeight="1">
      <c r="A25" s="35"/>
      <c r="B25" s="8"/>
      <c r="C25" s="8"/>
      <c r="D25" s="8"/>
      <c r="E25" s="8"/>
      <c r="F25" s="8"/>
      <c r="G25" s="8"/>
      <c r="H25" s="10"/>
      <c r="J25" s="57"/>
      <c r="K25" s="17"/>
      <c r="L25" s="19"/>
      <c r="M25" s="60"/>
      <c r="N25" s="61"/>
      <c r="O25" s="60"/>
      <c r="P25" s="61"/>
      <c r="Q25" s="43"/>
    </row>
    <row r="26" spans="1:17" ht="11.1" customHeight="1">
      <c r="A26" s="35"/>
      <c r="B26" s="8"/>
      <c r="C26" s="8"/>
      <c r="D26" s="8"/>
      <c r="E26" s="8"/>
      <c r="F26" s="8"/>
      <c r="G26" s="8"/>
      <c r="H26" s="10"/>
      <c r="J26" s="58"/>
      <c r="K26" s="17"/>
      <c r="L26" s="20"/>
      <c r="M26" s="62"/>
      <c r="N26" s="63"/>
      <c r="O26" s="62"/>
      <c r="P26" s="63"/>
      <c r="Q26" s="43"/>
    </row>
    <row r="27" spans="1:17" ht="11.1" customHeight="1">
      <c r="A27" s="37"/>
      <c r="B27" s="12"/>
      <c r="C27" s="12"/>
      <c r="D27" s="12"/>
      <c r="E27" s="12"/>
      <c r="F27" s="12"/>
      <c r="G27" s="12"/>
      <c r="H27" s="13"/>
      <c r="I27" s="5"/>
      <c r="J27" s="59"/>
      <c r="K27" s="18"/>
      <c r="L27" s="21"/>
      <c r="M27" s="55"/>
      <c r="N27" s="56"/>
      <c r="O27" s="55"/>
      <c r="P27" s="56"/>
      <c r="Q27" s="44"/>
    </row>
    <row r="28" spans="1:17" ht="11.1" customHeight="1">
      <c r="A28" s="35"/>
      <c r="B28" s="8"/>
      <c r="C28" s="8"/>
      <c r="D28" s="8"/>
      <c r="E28" s="8"/>
      <c r="F28" s="8"/>
      <c r="G28" s="8"/>
      <c r="H28" s="10"/>
      <c r="J28" s="57"/>
      <c r="K28" s="17"/>
      <c r="L28" s="20"/>
      <c r="M28" s="60"/>
      <c r="N28" s="61"/>
      <c r="O28" s="60"/>
      <c r="P28" s="61"/>
      <c r="Q28" s="43"/>
    </row>
    <row r="29" spans="1:17" ht="11.1" customHeight="1">
      <c r="A29" s="35"/>
      <c r="B29" s="8"/>
      <c r="C29" s="8"/>
      <c r="D29" s="8"/>
      <c r="E29" s="8"/>
      <c r="F29" s="8"/>
      <c r="G29" s="8"/>
      <c r="H29" s="10"/>
      <c r="J29" s="58"/>
      <c r="K29" s="17"/>
      <c r="L29" s="20"/>
      <c r="M29" s="62"/>
      <c r="N29" s="63"/>
      <c r="O29" s="62"/>
      <c r="P29" s="63"/>
      <c r="Q29" s="43"/>
    </row>
    <row r="30" spans="1:17" ht="11.1" customHeight="1">
      <c r="A30" s="37"/>
      <c r="B30" s="12"/>
      <c r="C30" s="12"/>
      <c r="D30" s="12"/>
      <c r="E30" s="12"/>
      <c r="F30" s="12"/>
      <c r="G30" s="12"/>
      <c r="H30" s="13"/>
      <c r="I30" s="5"/>
      <c r="J30" s="59"/>
      <c r="K30" s="18"/>
      <c r="L30" s="21"/>
      <c r="M30" s="55"/>
      <c r="N30" s="56"/>
      <c r="O30" s="55"/>
      <c r="P30" s="56"/>
      <c r="Q30" s="44"/>
    </row>
    <row r="31" spans="1:17" ht="11.1" customHeight="1">
      <c r="A31" s="35"/>
      <c r="B31" s="8"/>
      <c r="C31" s="8"/>
      <c r="D31" s="8"/>
      <c r="E31" s="8"/>
      <c r="F31" s="8"/>
      <c r="G31" s="8"/>
      <c r="H31" s="10"/>
      <c r="J31" s="57"/>
      <c r="K31" s="17"/>
      <c r="L31" s="20"/>
      <c r="M31" s="60"/>
      <c r="N31" s="61"/>
      <c r="O31" s="60"/>
      <c r="P31" s="61"/>
      <c r="Q31" s="43"/>
    </row>
    <row r="32" spans="1:17" ht="11.1" customHeight="1">
      <c r="A32" s="35"/>
      <c r="B32" s="8"/>
      <c r="C32" s="8"/>
      <c r="D32" s="8"/>
      <c r="E32" s="8"/>
      <c r="F32" s="8"/>
      <c r="G32" s="8"/>
      <c r="H32" s="10"/>
      <c r="J32" s="58"/>
      <c r="K32" s="17"/>
      <c r="L32" s="20"/>
      <c r="M32" s="62"/>
      <c r="N32" s="63"/>
      <c r="O32" s="62"/>
      <c r="P32" s="63"/>
      <c r="Q32" s="43"/>
    </row>
    <row r="33" spans="1:17" ht="11.1" customHeight="1">
      <c r="A33" s="37"/>
      <c r="B33" s="12"/>
      <c r="C33" s="12"/>
      <c r="D33" s="12"/>
      <c r="E33" s="12"/>
      <c r="F33" s="12"/>
      <c r="G33" s="12"/>
      <c r="H33" s="13"/>
      <c r="I33" s="5"/>
      <c r="J33" s="59"/>
      <c r="K33" s="18"/>
      <c r="L33" s="21"/>
      <c r="M33" s="55"/>
      <c r="N33" s="56"/>
      <c r="O33" s="55"/>
      <c r="P33" s="56"/>
      <c r="Q33" s="44"/>
    </row>
    <row r="34" spans="1:17" ht="11.1" customHeight="1">
      <c r="A34" s="35"/>
      <c r="B34" s="8"/>
      <c r="C34" s="8"/>
      <c r="D34" s="8"/>
      <c r="E34" s="8"/>
      <c r="F34" s="8"/>
      <c r="G34" s="8"/>
      <c r="H34" s="10"/>
      <c r="J34" s="57"/>
      <c r="K34" s="17"/>
      <c r="L34" s="20"/>
      <c r="M34" s="91"/>
      <c r="N34" s="92"/>
      <c r="O34" s="60"/>
      <c r="P34" s="61"/>
      <c r="Q34" s="43"/>
    </row>
    <row r="35" spans="1:17" ht="11.1" customHeight="1">
      <c r="A35" s="35"/>
      <c r="B35" s="8"/>
      <c r="C35" s="8"/>
      <c r="D35" s="8"/>
      <c r="E35" s="8"/>
      <c r="F35" s="8"/>
      <c r="G35" s="8"/>
      <c r="H35" s="10"/>
      <c r="J35" s="58"/>
      <c r="K35" s="17"/>
      <c r="L35" s="20"/>
      <c r="M35" s="93"/>
      <c r="N35" s="94"/>
      <c r="O35" s="62"/>
      <c r="P35" s="63"/>
      <c r="Q35" s="43"/>
    </row>
    <row r="36" spans="1:17" ht="11.1" customHeight="1">
      <c r="A36" s="37"/>
      <c r="B36" s="12"/>
      <c r="C36" s="12"/>
      <c r="D36" s="12"/>
      <c r="E36" s="12"/>
      <c r="F36" s="12"/>
      <c r="G36" s="12"/>
      <c r="H36" s="13"/>
      <c r="I36" s="5"/>
      <c r="J36" s="59"/>
      <c r="K36" s="18"/>
      <c r="L36" s="21"/>
      <c r="M36" s="95"/>
      <c r="N36" s="96"/>
      <c r="O36" s="55"/>
      <c r="P36" s="56"/>
      <c r="Q36" s="45"/>
    </row>
    <row r="37" spans="1:17" ht="11.1" customHeight="1">
      <c r="A37" s="35"/>
      <c r="B37" s="8"/>
      <c r="C37" s="8"/>
      <c r="D37" s="8"/>
      <c r="E37" s="8"/>
      <c r="F37" s="8"/>
      <c r="G37" s="8"/>
      <c r="H37" s="10"/>
      <c r="J37" s="57"/>
      <c r="K37" s="17"/>
      <c r="L37" s="20"/>
      <c r="M37" s="91"/>
      <c r="N37" s="92"/>
      <c r="O37" s="60"/>
      <c r="P37" s="61"/>
      <c r="Q37" s="43"/>
    </row>
    <row r="38" spans="1:17" ht="11.1" customHeight="1">
      <c r="A38" s="35"/>
      <c r="B38" s="8"/>
      <c r="C38" s="8"/>
      <c r="D38" s="8"/>
      <c r="E38" s="8"/>
      <c r="F38" s="8"/>
      <c r="G38" s="8"/>
      <c r="H38" s="10"/>
      <c r="J38" s="58"/>
      <c r="K38" s="17"/>
      <c r="L38" s="20"/>
      <c r="M38" s="93"/>
      <c r="N38" s="94"/>
      <c r="O38" s="62"/>
      <c r="P38" s="63"/>
      <c r="Q38" s="43"/>
    </row>
    <row r="39" spans="1:17" ht="11.1" customHeight="1">
      <c r="A39" s="37"/>
      <c r="B39" s="12"/>
      <c r="C39" s="12"/>
      <c r="D39" s="12"/>
      <c r="E39" s="12"/>
      <c r="F39" s="12"/>
      <c r="G39" s="12"/>
      <c r="H39" s="13"/>
      <c r="I39" s="5"/>
      <c r="J39" s="59"/>
      <c r="K39" s="18"/>
      <c r="L39" s="21"/>
      <c r="M39" s="95"/>
      <c r="N39" s="96"/>
      <c r="O39" s="55"/>
      <c r="P39" s="56"/>
      <c r="Q39" s="44"/>
    </row>
    <row r="40" spans="1:17" ht="11.1" customHeight="1">
      <c r="A40" s="35"/>
      <c r="B40" s="8"/>
      <c r="C40" s="8"/>
      <c r="D40" s="8"/>
      <c r="E40" s="8"/>
      <c r="F40" s="8"/>
      <c r="G40" s="8"/>
      <c r="H40" s="10"/>
      <c r="J40" s="57"/>
      <c r="K40" s="17"/>
      <c r="L40" s="20"/>
      <c r="M40" s="91"/>
      <c r="N40" s="92"/>
      <c r="O40" s="60"/>
      <c r="P40" s="61"/>
      <c r="Q40" s="43"/>
    </row>
    <row r="41" spans="1:17" ht="11.1" customHeight="1">
      <c r="A41" s="35"/>
      <c r="B41" s="8"/>
      <c r="C41" s="8"/>
      <c r="D41" s="8"/>
      <c r="E41" s="8"/>
      <c r="F41" s="8"/>
      <c r="G41" s="8"/>
      <c r="H41" s="10"/>
      <c r="J41" s="58"/>
      <c r="K41" s="17"/>
      <c r="L41" s="20"/>
      <c r="M41" s="93"/>
      <c r="N41" s="94"/>
      <c r="O41" s="62"/>
      <c r="P41" s="63"/>
      <c r="Q41" s="43"/>
    </row>
    <row r="42" spans="1:17" ht="11.1" customHeight="1">
      <c r="A42" s="37"/>
      <c r="B42" s="12"/>
      <c r="C42" s="12"/>
      <c r="D42" s="12"/>
      <c r="E42" s="12"/>
      <c r="F42" s="12"/>
      <c r="G42" s="12"/>
      <c r="H42" s="13"/>
      <c r="I42" s="5"/>
      <c r="J42" s="59"/>
      <c r="K42" s="18"/>
      <c r="L42" s="21"/>
      <c r="M42" s="95"/>
      <c r="N42" s="96"/>
      <c r="O42" s="55"/>
      <c r="P42" s="56"/>
      <c r="Q42" s="44"/>
    </row>
    <row r="43" spans="1:17" ht="11.1" customHeight="1">
      <c r="A43" s="35"/>
      <c r="B43" s="8"/>
      <c r="C43" s="8"/>
      <c r="D43" s="8"/>
      <c r="E43" s="8"/>
      <c r="F43" s="8"/>
      <c r="G43" s="8" t="s">
        <v>25</v>
      </c>
      <c r="H43" s="10"/>
      <c r="J43" s="57"/>
      <c r="K43" s="17"/>
      <c r="L43" s="20"/>
      <c r="M43" s="91"/>
      <c r="N43" s="92"/>
      <c r="O43" s="60"/>
      <c r="P43" s="61"/>
      <c r="Q43" s="43"/>
    </row>
    <row r="44" spans="1:17" ht="11.1" customHeight="1">
      <c r="A44" s="35"/>
      <c r="B44" s="8"/>
      <c r="C44" s="8"/>
      <c r="D44" s="8"/>
      <c r="E44" s="8"/>
      <c r="F44" s="8"/>
      <c r="G44" s="8"/>
      <c r="H44" s="10"/>
      <c r="J44" s="58"/>
      <c r="K44" s="17"/>
      <c r="L44" s="20"/>
      <c r="M44" s="93"/>
      <c r="N44" s="94"/>
      <c r="O44" s="62"/>
      <c r="P44" s="63"/>
      <c r="Q44" s="43"/>
    </row>
    <row r="45" spans="1:17" ht="11.1" customHeight="1">
      <c r="A45" s="37"/>
      <c r="B45" s="12"/>
      <c r="C45" s="12"/>
      <c r="D45" s="12"/>
      <c r="E45" s="12"/>
      <c r="F45" s="12"/>
      <c r="G45" s="12"/>
      <c r="H45" s="13"/>
      <c r="I45" s="5"/>
      <c r="J45" s="59"/>
      <c r="K45" s="18"/>
      <c r="L45" s="21"/>
      <c r="M45" s="95"/>
      <c r="N45" s="96"/>
      <c r="O45" s="55">
        <f>SUM(O7:P42)</f>
        <v>0</v>
      </c>
      <c r="P45" s="56"/>
      <c r="Q45" s="44"/>
    </row>
    <row r="46" spans="1:17" ht="11.1" customHeight="1">
      <c r="A46" s="35"/>
      <c r="B46" s="8"/>
      <c r="C46" s="8"/>
      <c r="D46" s="8"/>
      <c r="E46" s="8"/>
      <c r="F46" s="8"/>
      <c r="G46" s="8" t="s">
        <v>144</v>
      </c>
      <c r="H46" s="10"/>
      <c r="J46" s="57"/>
      <c r="K46" s="17"/>
      <c r="L46" s="20"/>
      <c r="M46" s="91"/>
      <c r="N46" s="92"/>
      <c r="O46" s="60"/>
      <c r="P46" s="61"/>
      <c r="Q46" s="43"/>
    </row>
    <row r="47" spans="1:17" ht="11.1" customHeight="1">
      <c r="A47" s="35"/>
      <c r="B47" s="8"/>
      <c r="C47" s="8"/>
      <c r="D47" s="8"/>
      <c r="E47" s="8"/>
      <c r="F47" s="8"/>
      <c r="G47" s="8"/>
      <c r="H47" s="10"/>
      <c r="J47" s="58"/>
      <c r="K47" s="17"/>
      <c r="L47" s="20"/>
      <c r="M47" s="93"/>
      <c r="N47" s="94"/>
      <c r="O47" s="62"/>
      <c r="P47" s="63"/>
      <c r="Q47" s="43"/>
    </row>
    <row r="48" spans="1:17" ht="11.1" customHeight="1">
      <c r="A48" s="37"/>
      <c r="B48" s="12"/>
      <c r="C48" s="12"/>
      <c r="D48" s="12"/>
      <c r="E48" s="12"/>
      <c r="F48" s="12"/>
      <c r="G48" s="12"/>
      <c r="H48" s="13"/>
      <c r="I48" s="5"/>
      <c r="J48" s="59"/>
      <c r="K48" s="18"/>
      <c r="L48" s="21"/>
      <c r="M48" s="95"/>
      <c r="N48" s="96"/>
      <c r="O48" s="55">
        <f>O45</f>
        <v>0</v>
      </c>
      <c r="P48" s="56"/>
      <c r="Q48" s="44"/>
    </row>
    <row r="49" spans="1:17" ht="11.1" customHeight="1">
      <c r="I49" s="113">
        <f>I1+1</f>
        <v>2</v>
      </c>
      <c r="J49" s="113"/>
      <c r="K49" s="113"/>
      <c r="L49" s="113"/>
      <c r="M49" s="113"/>
      <c r="N49" s="113"/>
    </row>
    <row r="50" spans="1:17" ht="11.1" customHeight="1">
      <c r="I50" s="113"/>
      <c r="J50" s="113"/>
      <c r="K50" s="113"/>
      <c r="L50" s="113"/>
      <c r="M50" s="113"/>
      <c r="N50" s="113"/>
    </row>
    <row r="52" spans="1:17" ht="14.45" customHeight="1">
      <c r="A52" s="99" t="s">
        <v>0</v>
      </c>
      <c r="B52" s="100"/>
      <c r="C52" s="100"/>
      <c r="D52" s="100"/>
      <c r="E52" s="100"/>
      <c r="F52" s="100"/>
      <c r="G52" s="101"/>
      <c r="H52" s="102" t="str">
        <f>H4</f>
        <v>令和７年度横山ダム維持補修工事(仮称)</v>
      </c>
      <c r="I52" s="103"/>
      <c r="J52" s="103"/>
      <c r="K52" s="103"/>
      <c r="L52" s="31"/>
      <c r="M52" s="31"/>
      <c r="N52" s="76" t="s">
        <v>6</v>
      </c>
      <c r="O52" s="77"/>
      <c r="P52" s="78" t="str">
        <f>P4</f>
        <v>道路維持・修繕</v>
      </c>
      <c r="Q52" s="79"/>
    </row>
    <row r="53" spans="1:17" ht="14.45" customHeight="1">
      <c r="A53" s="32"/>
      <c r="H53" s="84"/>
      <c r="I53" s="97"/>
      <c r="J53" s="97"/>
      <c r="K53" s="97"/>
      <c r="N53" s="82" t="s">
        <v>5</v>
      </c>
      <c r="O53" s="83"/>
      <c r="P53" s="78" t="str">
        <f>P5</f>
        <v>橋梁保全工事</v>
      </c>
      <c r="Q53" s="79"/>
    </row>
    <row r="54" spans="1:17" ht="14.45" customHeight="1">
      <c r="A54" s="86" t="s">
        <v>1</v>
      </c>
      <c r="B54" s="87"/>
      <c r="C54" s="86"/>
      <c r="D54" s="86"/>
      <c r="E54" s="86"/>
      <c r="F54" s="86"/>
      <c r="G54" s="86"/>
      <c r="H54" s="88"/>
      <c r="I54" s="88" t="s">
        <v>2</v>
      </c>
      <c r="J54" s="87"/>
      <c r="K54" s="2" t="s">
        <v>3</v>
      </c>
      <c r="L54" s="3" t="s">
        <v>8</v>
      </c>
      <c r="M54" s="89" t="s">
        <v>9</v>
      </c>
      <c r="N54" s="89"/>
      <c r="O54" s="90" t="s">
        <v>10</v>
      </c>
      <c r="P54" s="90"/>
      <c r="Q54" s="34" t="s">
        <v>4</v>
      </c>
    </row>
    <row r="55" spans="1:17" ht="11.1" customHeight="1">
      <c r="A55" s="35"/>
      <c r="B55" s="8" t="s">
        <v>122</v>
      </c>
      <c r="C55" s="8"/>
      <c r="D55" s="8"/>
      <c r="E55" s="8"/>
      <c r="F55" s="8"/>
      <c r="G55" s="8"/>
      <c r="H55" s="10"/>
      <c r="J55" s="57"/>
      <c r="K55" s="16"/>
      <c r="L55" s="20"/>
      <c r="M55" s="64"/>
      <c r="N55" s="65"/>
      <c r="O55" s="60"/>
      <c r="P55" s="61"/>
      <c r="Q55" s="43"/>
    </row>
    <row r="56" spans="1:17" ht="11.1" customHeight="1">
      <c r="A56" s="35"/>
      <c r="B56" s="8"/>
      <c r="C56" s="8"/>
      <c r="D56" s="8"/>
      <c r="E56" s="8"/>
      <c r="F56" s="8"/>
      <c r="G56" s="8"/>
      <c r="H56" s="10"/>
      <c r="J56" s="58"/>
      <c r="K56" s="16"/>
      <c r="L56" s="20"/>
      <c r="M56" s="66"/>
      <c r="N56" s="67"/>
      <c r="O56" s="62"/>
      <c r="P56" s="63"/>
      <c r="Q56" s="43"/>
    </row>
    <row r="57" spans="1:17" ht="11.1" customHeight="1">
      <c r="A57" s="37"/>
      <c r="B57" s="12"/>
      <c r="C57" s="12"/>
      <c r="D57" s="12"/>
      <c r="E57" s="12"/>
      <c r="F57" s="12"/>
      <c r="G57" s="12"/>
      <c r="H57" s="13"/>
      <c r="I57" s="5"/>
      <c r="J57" s="59"/>
      <c r="K57" s="14" t="s">
        <v>27</v>
      </c>
      <c r="L57" s="21"/>
      <c r="M57" s="68">
        <v>66900</v>
      </c>
      <c r="N57" s="69"/>
      <c r="O57" s="55">
        <f>L57*M57</f>
        <v>0</v>
      </c>
      <c r="P57" s="56"/>
      <c r="Q57" s="44"/>
    </row>
    <row r="58" spans="1:17" ht="11.1" customHeight="1">
      <c r="A58" s="35"/>
      <c r="B58" s="8" t="s">
        <v>119</v>
      </c>
      <c r="C58" s="8"/>
      <c r="D58" s="8"/>
      <c r="E58" s="8"/>
      <c r="F58" s="8"/>
      <c r="G58" s="8"/>
      <c r="H58" s="10"/>
      <c r="J58" s="57"/>
      <c r="K58" s="16"/>
      <c r="L58" s="20"/>
      <c r="M58" s="64"/>
      <c r="N58" s="65"/>
      <c r="O58" s="60"/>
      <c r="P58" s="61"/>
      <c r="Q58" s="43"/>
    </row>
    <row r="59" spans="1:17" ht="11.1" customHeight="1">
      <c r="A59" s="35"/>
      <c r="B59" s="8"/>
      <c r="C59" s="8"/>
      <c r="D59" s="8"/>
      <c r="E59" s="8"/>
      <c r="F59" s="8"/>
      <c r="G59" s="8"/>
      <c r="H59" s="10"/>
      <c r="J59" s="58"/>
      <c r="K59" s="16"/>
      <c r="L59" s="20"/>
      <c r="M59" s="66"/>
      <c r="N59" s="67"/>
      <c r="O59" s="62"/>
      <c r="P59" s="63"/>
      <c r="Q59" s="43"/>
    </row>
    <row r="60" spans="1:17" ht="11.1" customHeight="1">
      <c r="A60" s="37"/>
      <c r="B60" s="12"/>
      <c r="C60" s="12"/>
      <c r="D60" s="12"/>
      <c r="E60" s="12"/>
      <c r="F60" s="12"/>
      <c r="G60" s="12"/>
      <c r="H60" s="13"/>
      <c r="I60" s="5"/>
      <c r="J60" s="59"/>
      <c r="K60" s="14" t="s">
        <v>27</v>
      </c>
      <c r="L60" s="21"/>
      <c r="M60" s="68">
        <v>59600</v>
      </c>
      <c r="N60" s="69"/>
      <c r="O60" s="55">
        <f>L60*M60</f>
        <v>0</v>
      </c>
      <c r="P60" s="56"/>
      <c r="Q60" s="44"/>
    </row>
    <row r="61" spans="1:17" ht="11.1" customHeight="1">
      <c r="A61" s="35"/>
      <c r="B61" s="8" t="s">
        <v>121</v>
      </c>
      <c r="C61" s="8"/>
      <c r="D61" s="8"/>
      <c r="E61" s="8"/>
      <c r="F61" s="8"/>
      <c r="G61" s="8"/>
      <c r="H61" s="10"/>
      <c r="J61" s="57"/>
      <c r="K61" s="16"/>
      <c r="L61" s="20"/>
      <c r="M61" s="64"/>
      <c r="N61" s="65"/>
      <c r="O61" s="60"/>
      <c r="P61" s="61"/>
      <c r="Q61" s="43"/>
    </row>
    <row r="62" spans="1:17" ht="11.1" customHeight="1">
      <c r="A62" s="35"/>
      <c r="B62" s="8"/>
      <c r="C62" s="8"/>
      <c r="D62" s="8"/>
      <c r="E62" s="8"/>
      <c r="F62" s="8"/>
      <c r="G62" s="8"/>
      <c r="H62" s="10"/>
      <c r="J62" s="58"/>
      <c r="K62" s="16"/>
      <c r="L62" s="20"/>
      <c r="M62" s="66"/>
      <c r="N62" s="67"/>
      <c r="O62" s="62"/>
      <c r="P62" s="63"/>
      <c r="Q62" s="43"/>
    </row>
    <row r="63" spans="1:17" ht="11.1" customHeight="1">
      <c r="A63" s="37"/>
      <c r="B63" s="12"/>
      <c r="C63" s="12"/>
      <c r="D63" s="12"/>
      <c r="E63" s="12"/>
      <c r="F63" s="12"/>
      <c r="G63" s="12"/>
      <c r="H63" s="13"/>
      <c r="I63" s="5"/>
      <c r="J63" s="59"/>
      <c r="K63" s="14" t="s">
        <v>27</v>
      </c>
      <c r="L63" s="21"/>
      <c r="M63" s="68">
        <v>48500</v>
      </c>
      <c r="N63" s="69"/>
      <c r="O63" s="55">
        <f>L63*M63</f>
        <v>0</v>
      </c>
      <c r="P63" s="56"/>
      <c r="Q63" s="44"/>
    </row>
    <row r="64" spans="1:17" ht="11.1" customHeight="1">
      <c r="A64" s="35"/>
      <c r="B64" s="8" t="s">
        <v>120</v>
      </c>
      <c r="C64" s="8"/>
      <c r="D64" s="8"/>
      <c r="E64" s="8"/>
      <c r="F64" s="8"/>
      <c r="G64" s="8"/>
      <c r="H64" s="10"/>
      <c r="J64" s="57"/>
      <c r="K64" s="16"/>
      <c r="L64" s="20"/>
      <c r="M64" s="64"/>
      <c r="N64" s="65"/>
      <c r="O64" s="60"/>
      <c r="P64" s="61"/>
      <c r="Q64" s="43"/>
    </row>
    <row r="65" spans="1:17" ht="11.1" customHeight="1">
      <c r="A65" s="35"/>
      <c r="B65" s="8"/>
      <c r="C65" s="8"/>
      <c r="D65" s="8"/>
      <c r="E65" s="8"/>
      <c r="F65" s="8"/>
      <c r="G65" s="8"/>
      <c r="H65" s="10"/>
      <c r="J65" s="58"/>
      <c r="K65" s="16"/>
      <c r="L65" s="20"/>
      <c r="M65" s="66"/>
      <c r="N65" s="67"/>
      <c r="O65" s="62"/>
      <c r="P65" s="63"/>
      <c r="Q65" s="43"/>
    </row>
    <row r="66" spans="1:17" ht="11.1" customHeight="1">
      <c r="A66" s="37"/>
      <c r="B66" s="12"/>
      <c r="C66" s="12"/>
      <c r="D66" s="12"/>
      <c r="E66" s="12"/>
      <c r="F66" s="12"/>
      <c r="G66" s="12"/>
      <c r="H66" s="13"/>
      <c r="I66" s="5"/>
      <c r="J66" s="59"/>
      <c r="K66" s="14" t="s">
        <v>27</v>
      </c>
      <c r="L66" s="21"/>
      <c r="M66" s="68">
        <v>40300</v>
      </c>
      <c r="N66" s="69"/>
      <c r="O66" s="55">
        <f>L66*M66</f>
        <v>0</v>
      </c>
      <c r="P66" s="56"/>
      <c r="Q66" s="44"/>
    </row>
    <row r="67" spans="1:17" ht="11.1" customHeight="1">
      <c r="A67" s="35"/>
      <c r="B67" s="8" t="s">
        <v>123</v>
      </c>
      <c r="C67" s="8"/>
      <c r="D67" s="8"/>
      <c r="E67" s="8"/>
      <c r="F67" s="8"/>
      <c r="G67" s="8"/>
      <c r="H67" s="10"/>
      <c r="J67" s="57"/>
      <c r="K67" s="16"/>
      <c r="L67" s="20"/>
      <c r="M67" s="64"/>
      <c r="N67" s="65"/>
      <c r="O67" s="60"/>
      <c r="P67" s="61"/>
      <c r="Q67" s="43"/>
    </row>
    <row r="68" spans="1:17" ht="11.1" customHeight="1">
      <c r="A68" s="35"/>
      <c r="B68" s="8"/>
      <c r="C68" s="8"/>
      <c r="D68" s="8"/>
      <c r="E68" s="8"/>
      <c r="F68" s="8"/>
      <c r="G68" s="8"/>
      <c r="H68" s="10"/>
      <c r="J68" s="58"/>
      <c r="K68" s="16"/>
      <c r="L68" s="20"/>
      <c r="M68" s="66"/>
      <c r="N68" s="67"/>
      <c r="O68" s="62"/>
      <c r="P68" s="63"/>
      <c r="Q68" s="43"/>
    </row>
    <row r="69" spans="1:17" ht="11.1" customHeight="1">
      <c r="A69" s="37"/>
      <c r="B69" s="12"/>
      <c r="C69" s="12"/>
      <c r="D69" s="12"/>
      <c r="E69" s="12"/>
      <c r="F69" s="12"/>
      <c r="G69" s="12"/>
      <c r="H69" s="13"/>
      <c r="I69" s="5"/>
      <c r="J69" s="59"/>
      <c r="K69" s="14" t="s">
        <v>27</v>
      </c>
      <c r="L69" s="21"/>
      <c r="M69" s="68">
        <v>36100</v>
      </c>
      <c r="N69" s="69"/>
      <c r="O69" s="55">
        <f>L69*M69</f>
        <v>0</v>
      </c>
      <c r="P69" s="56"/>
      <c r="Q69" s="44"/>
    </row>
    <row r="70" spans="1:17" ht="11.1" customHeight="1">
      <c r="A70" s="42"/>
      <c r="B70" s="8"/>
      <c r="C70" s="8"/>
      <c r="D70" s="8"/>
      <c r="E70" s="8"/>
      <c r="F70" s="8"/>
      <c r="G70" s="8"/>
      <c r="H70" s="10"/>
      <c r="J70" s="57"/>
      <c r="K70" s="16"/>
      <c r="L70" s="20"/>
      <c r="M70" s="60"/>
      <c r="N70" s="61"/>
      <c r="O70" s="60"/>
      <c r="P70" s="61"/>
      <c r="Q70" s="43"/>
    </row>
    <row r="71" spans="1:17" ht="11.1" customHeight="1">
      <c r="A71" s="35"/>
      <c r="B71" s="8"/>
      <c r="C71" s="8"/>
      <c r="D71" s="8"/>
      <c r="E71" s="8"/>
      <c r="F71" s="8"/>
      <c r="G71" s="8"/>
      <c r="H71" s="10"/>
      <c r="J71" s="58"/>
      <c r="K71" s="16"/>
      <c r="L71" s="20"/>
      <c r="M71" s="62"/>
      <c r="N71" s="63"/>
      <c r="O71" s="62"/>
      <c r="P71" s="63"/>
      <c r="Q71" s="43"/>
    </row>
    <row r="72" spans="1:17" ht="11.1" customHeight="1">
      <c r="A72" s="37"/>
      <c r="B72" s="12"/>
      <c r="C72" s="12"/>
      <c r="D72" s="12"/>
      <c r="E72" s="12"/>
      <c r="F72" s="12"/>
      <c r="G72" s="12"/>
      <c r="H72" s="13"/>
      <c r="I72" s="5"/>
      <c r="J72" s="59"/>
      <c r="K72" s="14"/>
      <c r="L72" s="21"/>
      <c r="M72" s="55"/>
      <c r="N72" s="56"/>
      <c r="O72" s="55">
        <f>L72*M72</f>
        <v>0</v>
      </c>
      <c r="P72" s="56"/>
      <c r="Q72" s="44"/>
    </row>
    <row r="73" spans="1:17" ht="11.1" customHeight="1">
      <c r="A73" s="35"/>
      <c r="B73" s="8"/>
      <c r="C73" s="8"/>
      <c r="D73" s="8"/>
      <c r="E73" s="8"/>
      <c r="F73" s="8"/>
      <c r="G73" s="8"/>
      <c r="H73" s="10"/>
      <c r="J73" s="57"/>
      <c r="K73" s="17"/>
      <c r="L73" s="19"/>
      <c r="M73" s="60"/>
      <c r="N73" s="61"/>
      <c r="O73" s="60"/>
      <c r="P73" s="61"/>
      <c r="Q73" s="43"/>
    </row>
    <row r="74" spans="1:17" ht="11.1" customHeight="1">
      <c r="A74" s="35"/>
      <c r="B74" s="8"/>
      <c r="C74" s="8"/>
      <c r="D74" s="8"/>
      <c r="E74" s="8"/>
      <c r="F74" s="8"/>
      <c r="G74" s="8"/>
      <c r="H74" s="10"/>
      <c r="J74" s="58"/>
      <c r="K74" s="17"/>
      <c r="L74" s="20"/>
      <c r="M74" s="62"/>
      <c r="N74" s="63"/>
      <c r="O74" s="62"/>
      <c r="P74" s="63"/>
      <c r="Q74" s="43"/>
    </row>
    <row r="75" spans="1:17" ht="11.1" customHeight="1">
      <c r="A75" s="37"/>
      <c r="B75" s="12"/>
      <c r="C75" s="12"/>
      <c r="D75" s="12"/>
      <c r="E75" s="12"/>
      <c r="F75" s="12"/>
      <c r="G75" s="12"/>
      <c r="H75" s="13"/>
      <c r="I75" s="5"/>
      <c r="J75" s="59"/>
      <c r="K75" s="18"/>
      <c r="L75" s="21"/>
      <c r="M75" s="55"/>
      <c r="N75" s="56"/>
      <c r="O75" s="55"/>
      <c r="P75" s="56"/>
      <c r="Q75" s="44"/>
    </row>
    <row r="76" spans="1:17" ht="11.1" customHeight="1">
      <c r="A76" s="35"/>
      <c r="B76" s="8"/>
      <c r="C76" s="8"/>
      <c r="D76" s="8"/>
      <c r="E76" s="8"/>
      <c r="F76" s="8"/>
      <c r="G76" s="8"/>
      <c r="H76" s="10"/>
      <c r="J76" s="57"/>
      <c r="K76" s="17"/>
      <c r="L76" s="20"/>
      <c r="M76" s="60"/>
      <c r="N76" s="61"/>
      <c r="O76" s="60"/>
      <c r="P76" s="61"/>
      <c r="Q76" s="43"/>
    </row>
    <row r="77" spans="1:17" ht="11.1" customHeight="1">
      <c r="A77" s="35"/>
      <c r="B77" s="8"/>
      <c r="C77" s="8"/>
      <c r="D77" s="8"/>
      <c r="E77" s="8"/>
      <c r="F77" s="8"/>
      <c r="G77" s="8"/>
      <c r="H77" s="10"/>
      <c r="J77" s="58"/>
      <c r="K77" s="17"/>
      <c r="L77" s="20"/>
      <c r="M77" s="62"/>
      <c r="N77" s="63"/>
      <c r="O77" s="62"/>
      <c r="P77" s="63"/>
      <c r="Q77" s="43"/>
    </row>
    <row r="78" spans="1:17" ht="11.1" customHeight="1">
      <c r="A78" s="37"/>
      <c r="B78" s="12"/>
      <c r="C78" s="12"/>
      <c r="D78" s="12"/>
      <c r="E78" s="12"/>
      <c r="F78" s="12"/>
      <c r="G78" s="12"/>
      <c r="H78" s="13"/>
      <c r="I78" s="5"/>
      <c r="J78" s="59"/>
      <c r="K78" s="18"/>
      <c r="L78" s="21"/>
      <c r="M78" s="55"/>
      <c r="N78" s="56"/>
      <c r="O78" s="55"/>
      <c r="P78" s="56"/>
      <c r="Q78" s="44"/>
    </row>
    <row r="79" spans="1:17" ht="11.1" customHeight="1">
      <c r="A79" s="35"/>
      <c r="B79" s="8"/>
      <c r="C79" s="8"/>
      <c r="D79" s="8"/>
      <c r="E79" s="8"/>
      <c r="F79" s="8"/>
      <c r="G79" s="8"/>
      <c r="H79" s="10"/>
      <c r="J79" s="57"/>
      <c r="K79" s="17"/>
      <c r="L79" s="20"/>
      <c r="M79" s="60"/>
      <c r="N79" s="61"/>
      <c r="O79" s="60"/>
      <c r="P79" s="61"/>
      <c r="Q79" s="43"/>
    </row>
    <row r="80" spans="1:17" ht="11.1" customHeight="1">
      <c r="A80" s="35"/>
      <c r="B80" s="8"/>
      <c r="C80" s="8"/>
      <c r="D80" s="8"/>
      <c r="E80" s="8"/>
      <c r="F80" s="8"/>
      <c r="G80" s="8"/>
      <c r="H80" s="10"/>
      <c r="J80" s="58"/>
      <c r="K80" s="17"/>
      <c r="L80" s="20"/>
      <c r="M80" s="62"/>
      <c r="N80" s="63"/>
      <c r="O80" s="62"/>
      <c r="P80" s="63"/>
      <c r="Q80" s="43"/>
    </row>
    <row r="81" spans="1:17" ht="11.1" customHeight="1">
      <c r="A81" s="37"/>
      <c r="B81" s="12"/>
      <c r="C81" s="12"/>
      <c r="D81" s="12"/>
      <c r="E81" s="12"/>
      <c r="F81" s="12"/>
      <c r="G81" s="12"/>
      <c r="H81" s="13"/>
      <c r="I81" s="5"/>
      <c r="J81" s="59"/>
      <c r="K81" s="18"/>
      <c r="L81" s="21"/>
      <c r="M81" s="55"/>
      <c r="N81" s="56"/>
      <c r="O81" s="55"/>
      <c r="P81" s="56"/>
      <c r="Q81" s="44"/>
    </row>
    <row r="82" spans="1:17" ht="11.1" customHeight="1">
      <c r="A82" s="35"/>
      <c r="B82" s="8"/>
      <c r="C82" s="8"/>
      <c r="D82" s="8"/>
      <c r="E82" s="8"/>
      <c r="F82" s="8"/>
      <c r="G82" s="8"/>
      <c r="H82" s="10"/>
      <c r="J82" s="57"/>
      <c r="K82" s="17"/>
      <c r="L82" s="20"/>
      <c r="M82" s="91"/>
      <c r="N82" s="92"/>
      <c r="O82" s="60"/>
      <c r="P82" s="61"/>
      <c r="Q82" s="43"/>
    </row>
    <row r="83" spans="1:17" ht="11.1" customHeight="1">
      <c r="A83" s="35"/>
      <c r="B83" s="8"/>
      <c r="C83" s="8"/>
      <c r="D83" s="8"/>
      <c r="E83" s="8"/>
      <c r="F83" s="8"/>
      <c r="G83" s="8"/>
      <c r="H83" s="10"/>
      <c r="J83" s="58"/>
      <c r="K83" s="17"/>
      <c r="L83" s="20"/>
      <c r="M83" s="93"/>
      <c r="N83" s="94"/>
      <c r="O83" s="62"/>
      <c r="P83" s="63"/>
      <c r="Q83" s="43"/>
    </row>
    <row r="84" spans="1:17" ht="11.1" customHeight="1">
      <c r="A84" s="37"/>
      <c r="B84" s="12"/>
      <c r="C84" s="12"/>
      <c r="D84" s="12"/>
      <c r="E84" s="12"/>
      <c r="F84" s="12"/>
      <c r="G84" s="12"/>
      <c r="H84" s="13"/>
      <c r="I84" s="5"/>
      <c r="J84" s="59"/>
      <c r="K84" s="18"/>
      <c r="L84" s="21"/>
      <c r="M84" s="95"/>
      <c r="N84" s="96"/>
      <c r="O84" s="55"/>
      <c r="P84" s="56"/>
      <c r="Q84" s="45"/>
    </row>
    <row r="85" spans="1:17" ht="11.1" customHeight="1">
      <c r="A85" s="35"/>
      <c r="B85" s="8"/>
      <c r="C85" s="8"/>
      <c r="D85" s="8"/>
      <c r="E85" s="8"/>
      <c r="F85" s="8"/>
      <c r="G85" s="8"/>
      <c r="H85" s="10"/>
      <c r="J85" s="57"/>
      <c r="K85" s="17"/>
      <c r="L85" s="20"/>
      <c r="M85" s="91"/>
      <c r="N85" s="92"/>
      <c r="O85" s="60"/>
      <c r="P85" s="61"/>
      <c r="Q85" s="43"/>
    </row>
    <row r="86" spans="1:17" ht="11.1" customHeight="1">
      <c r="A86" s="35"/>
      <c r="B86" s="8"/>
      <c r="C86" s="8"/>
      <c r="D86" s="8"/>
      <c r="E86" s="8"/>
      <c r="F86" s="8"/>
      <c r="G86" s="8"/>
      <c r="H86" s="10"/>
      <c r="J86" s="58"/>
      <c r="K86" s="17"/>
      <c r="L86" s="20"/>
      <c r="M86" s="93"/>
      <c r="N86" s="94"/>
      <c r="O86" s="62"/>
      <c r="P86" s="63"/>
      <c r="Q86" s="43"/>
    </row>
    <row r="87" spans="1:17" ht="11.1" customHeight="1">
      <c r="A87" s="37"/>
      <c r="B87" s="12"/>
      <c r="C87" s="12"/>
      <c r="D87" s="12"/>
      <c r="E87" s="12"/>
      <c r="F87" s="12"/>
      <c r="G87" s="12"/>
      <c r="H87" s="13"/>
      <c r="I87" s="5"/>
      <c r="J87" s="59"/>
      <c r="K87" s="18"/>
      <c r="L87" s="21"/>
      <c r="M87" s="95"/>
      <c r="N87" s="96"/>
      <c r="O87" s="55"/>
      <c r="P87" s="56"/>
      <c r="Q87" s="44"/>
    </row>
    <row r="88" spans="1:17" ht="11.1" customHeight="1">
      <c r="A88" s="35"/>
      <c r="B88" s="8"/>
      <c r="C88" s="8"/>
      <c r="D88" s="8"/>
      <c r="E88" s="8"/>
      <c r="F88" s="8"/>
      <c r="G88" s="8"/>
      <c r="H88" s="10"/>
      <c r="J88" s="57"/>
      <c r="K88" s="17"/>
      <c r="L88" s="20"/>
      <c r="M88" s="91"/>
      <c r="N88" s="92"/>
      <c r="O88" s="60"/>
      <c r="P88" s="61"/>
      <c r="Q88" s="43"/>
    </row>
    <row r="89" spans="1:17" ht="11.1" customHeight="1">
      <c r="A89" s="35"/>
      <c r="B89" s="8"/>
      <c r="C89" s="8"/>
      <c r="D89" s="8"/>
      <c r="E89" s="8"/>
      <c r="F89" s="8"/>
      <c r="G89" s="8"/>
      <c r="H89" s="10"/>
      <c r="J89" s="58"/>
      <c r="K89" s="17"/>
      <c r="L89" s="20"/>
      <c r="M89" s="93"/>
      <c r="N89" s="94"/>
      <c r="O89" s="62"/>
      <c r="P89" s="63"/>
      <c r="Q89" s="43"/>
    </row>
    <row r="90" spans="1:17" ht="11.1" customHeight="1">
      <c r="A90" s="37"/>
      <c r="B90" s="12"/>
      <c r="C90" s="12"/>
      <c r="D90" s="12"/>
      <c r="E90" s="12"/>
      <c r="F90" s="12"/>
      <c r="G90" s="12"/>
      <c r="H90" s="13"/>
      <c r="I90" s="5"/>
      <c r="J90" s="59"/>
      <c r="K90" s="18"/>
      <c r="L90" s="21"/>
      <c r="M90" s="95"/>
      <c r="N90" s="96"/>
      <c r="O90" s="55"/>
      <c r="P90" s="56"/>
      <c r="Q90" s="44"/>
    </row>
    <row r="91" spans="1:17" ht="11.1" customHeight="1">
      <c r="A91" s="35"/>
      <c r="B91" s="8"/>
      <c r="C91" s="8"/>
      <c r="D91" s="8"/>
      <c r="E91" s="8"/>
      <c r="F91" s="8"/>
      <c r="G91" s="8" t="s">
        <v>25</v>
      </c>
      <c r="H91" s="10"/>
      <c r="J91" s="57"/>
      <c r="K91" s="17"/>
      <c r="L91" s="20"/>
      <c r="M91" s="91"/>
      <c r="N91" s="92"/>
      <c r="O91" s="60"/>
      <c r="P91" s="61"/>
      <c r="Q91" s="43"/>
    </row>
    <row r="92" spans="1:17" ht="11.1" customHeight="1">
      <c r="A92" s="35"/>
      <c r="B92" s="8"/>
      <c r="C92" s="8"/>
      <c r="D92" s="8"/>
      <c r="E92" s="8"/>
      <c r="F92" s="8"/>
      <c r="G92" s="8"/>
      <c r="H92" s="10"/>
      <c r="J92" s="58"/>
      <c r="K92" s="17"/>
      <c r="L92" s="20"/>
      <c r="M92" s="93"/>
      <c r="N92" s="94"/>
      <c r="O92" s="62"/>
      <c r="P92" s="63"/>
      <c r="Q92" s="43"/>
    </row>
    <row r="93" spans="1:17" ht="11.1" customHeight="1">
      <c r="A93" s="37"/>
      <c r="B93" s="12"/>
      <c r="C93" s="12"/>
      <c r="D93" s="12"/>
      <c r="E93" s="12"/>
      <c r="F93" s="12"/>
      <c r="G93" s="12"/>
      <c r="H93" s="13"/>
      <c r="I93" s="5"/>
      <c r="J93" s="59"/>
      <c r="K93" s="18"/>
      <c r="L93" s="21"/>
      <c r="M93" s="95"/>
      <c r="N93" s="96"/>
      <c r="O93" s="55">
        <f>SUM(O55:P90)</f>
        <v>0</v>
      </c>
      <c r="P93" s="56"/>
      <c r="Q93" s="44"/>
    </row>
    <row r="94" spans="1:17" ht="11.1" customHeight="1">
      <c r="A94" s="35"/>
      <c r="B94" s="8"/>
      <c r="C94" s="8"/>
      <c r="D94" s="8"/>
      <c r="E94" s="8"/>
      <c r="F94" s="8"/>
      <c r="G94" s="8" t="s">
        <v>144</v>
      </c>
      <c r="H94" s="10"/>
      <c r="J94" s="57"/>
      <c r="K94" s="17"/>
      <c r="L94" s="20"/>
      <c r="M94" s="91"/>
      <c r="N94" s="92"/>
      <c r="O94" s="60"/>
      <c r="P94" s="61"/>
      <c r="Q94" s="43"/>
    </row>
    <row r="95" spans="1:17" ht="11.1" customHeight="1">
      <c r="A95" s="35"/>
      <c r="B95" s="8"/>
      <c r="C95" s="8"/>
      <c r="D95" s="8"/>
      <c r="E95" s="8"/>
      <c r="F95" s="8"/>
      <c r="G95" s="8"/>
      <c r="H95" s="10"/>
      <c r="J95" s="58"/>
      <c r="K95" s="17"/>
      <c r="L95" s="20"/>
      <c r="M95" s="93"/>
      <c r="N95" s="94"/>
      <c r="O95" s="62"/>
      <c r="P95" s="63"/>
      <c r="Q95" s="43"/>
    </row>
    <row r="96" spans="1:17" ht="11.1" customHeight="1">
      <c r="A96" s="37"/>
      <c r="B96" s="12"/>
      <c r="C96" s="12"/>
      <c r="D96" s="12"/>
      <c r="E96" s="12"/>
      <c r="F96" s="12"/>
      <c r="G96" s="12"/>
      <c r="H96" s="13"/>
      <c r="I96" s="5"/>
      <c r="J96" s="59"/>
      <c r="K96" s="18"/>
      <c r="L96" s="21"/>
      <c r="M96" s="95"/>
      <c r="N96" s="96"/>
      <c r="O96" s="55">
        <f>O93</f>
        <v>0</v>
      </c>
      <c r="P96" s="56"/>
      <c r="Q96" s="44"/>
    </row>
    <row r="97" spans="1:17" ht="11.1" customHeight="1">
      <c r="I97" s="113">
        <f>I49+1</f>
        <v>3</v>
      </c>
      <c r="J97" s="113"/>
      <c r="K97" s="113"/>
      <c r="L97" s="113"/>
      <c r="M97" s="113"/>
      <c r="N97" s="113"/>
    </row>
    <row r="98" spans="1:17" ht="11.1" customHeight="1">
      <c r="I98" s="113"/>
      <c r="J98" s="113"/>
      <c r="K98" s="113"/>
      <c r="L98" s="113"/>
      <c r="M98" s="113"/>
      <c r="N98" s="113"/>
    </row>
    <row r="100" spans="1:17" ht="14.45" customHeight="1">
      <c r="A100" s="99" t="s">
        <v>0</v>
      </c>
      <c r="B100" s="100"/>
      <c r="C100" s="100"/>
      <c r="D100" s="100"/>
      <c r="E100" s="100"/>
      <c r="F100" s="100"/>
      <c r="G100" s="101"/>
      <c r="H100" s="102" t="str">
        <f>H52</f>
        <v>令和７年度横山ダム維持補修工事(仮称)</v>
      </c>
      <c r="I100" s="103"/>
      <c r="J100" s="103"/>
      <c r="K100" s="103"/>
      <c r="L100" s="31"/>
      <c r="M100" s="31"/>
      <c r="N100" s="76" t="s">
        <v>6</v>
      </c>
      <c r="O100" s="77"/>
      <c r="P100" s="78" t="str">
        <f>P52</f>
        <v>道路維持・修繕</v>
      </c>
      <c r="Q100" s="79"/>
    </row>
    <row r="101" spans="1:17" ht="14.45" customHeight="1">
      <c r="A101" s="32"/>
      <c r="H101" s="84"/>
      <c r="I101" s="97"/>
      <c r="J101" s="97"/>
      <c r="K101" s="97"/>
      <c r="N101" s="82" t="s">
        <v>5</v>
      </c>
      <c r="O101" s="83"/>
      <c r="P101" s="78" t="str">
        <f>P53</f>
        <v>橋梁保全工事</v>
      </c>
      <c r="Q101" s="79"/>
    </row>
    <row r="102" spans="1:17" ht="14.45" customHeight="1">
      <c r="A102" s="86" t="s">
        <v>1</v>
      </c>
      <c r="B102" s="87"/>
      <c r="C102" s="86"/>
      <c r="D102" s="86"/>
      <c r="E102" s="86"/>
      <c r="F102" s="86"/>
      <c r="G102" s="86"/>
      <c r="H102" s="88"/>
      <c r="I102" s="88" t="s">
        <v>2</v>
      </c>
      <c r="J102" s="87"/>
      <c r="K102" s="2" t="s">
        <v>3</v>
      </c>
      <c r="L102" s="3" t="s">
        <v>8</v>
      </c>
      <c r="M102" s="89" t="s">
        <v>9</v>
      </c>
      <c r="N102" s="89"/>
      <c r="O102" s="90" t="s">
        <v>10</v>
      </c>
      <c r="P102" s="90"/>
      <c r="Q102" s="34" t="s">
        <v>4</v>
      </c>
    </row>
    <row r="103" spans="1:17" ht="11.1" customHeight="1">
      <c r="A103" s="35"/>
      <c r="B103" s="8" t="s">
        <v>122</v>
      </c>
      <c r="C103" s="8"/>
      <c r="D103" s="8"/>
      <c r="E103" s="8"/>
      <c r="F103" s="8"/>
      <c r="G103" s="8"/>
      <c r="H103" s="10"/>
      <c r="J103" s="57"/>
      <c r="K103" s="16"/>
      <c r="L103" s="20"/>
      <c r="M103" s="64"/>
      <c r="N103" s="65"/>
      <c r="O103" s="60"/>
      <c r="P103" s="61"/>
      <c r="Q103" s="43"/>
    </row>
    <row r="104" spans="1:17" ht="11.1" customHeight="1">
      <c r="A104" s="35"/>
      <c r="B104" s="8"/>
      <c r="C104" s="8"/>
      <c r="D104" s="8"/>
      <c r="E104" s="8"/>
      <c r="F104" s="8"/>
      <c r="G104" s="8"/>
      <c r="H104" s="10"/>
      <c r="J104" s="58"/>
      <c r="K104" s="16"/>
      <c r="L104" s="20"/>
      <c r="M104" s="66"/>
      <c r="N104" s="67"/>
      <c r="O104" s="62"/>
      <c r="P104" s="63"/>
      <c r="Q104" s="43"/>
    </row>
    <row r="105" spans="1:17" ht="11.1" customHeight="1">
      <c r="A105" s="37"/>
      <c r="B105" s="12"/>
      <c r="C105" s="12"/>
      <c r="D105" s="12"/>
      <c r="E105" s="12"/>
      <c r="F105" s="12"/>
      <c r="G105" s="12"/>
      <c r="H105" s="13"/>
      <c r="I105" s="5"/>
      <c r="J105" s="59"/>
      <c r="K105" s="14" t="s">
        <v>27</v>
      </c>
      <c r="L105" s="21"/>
      <c r="M105" s="68">
        <v>66900</v>
      </c>
      <c r="N105" s="69"/>
      <c r="O105" s="55">
        <f>L105*M105</f>
        <v>0</v>
      </c>
      <c r="P105" s="56"/>
      <c r="Q105" s="44"/>
    </row>
    <row r="106" spans="1:17" ht="11.1" customHeight="1">
      <c r="A106" s="35"/>
      <c r="B106" s="8" t="s">
        <v>119</v>
      </c>
      <c r="C106" s="8"/>
      <c r="D106" s="8"/>
      <c r="E106" s="8"/>
      <c r="F106" s="8"/>
      <c r="G106" s="8"/>
      <c r="H106" s="10"/>
      <c r="J106" s="57"/>
      <c r="K106" s="16"/>
      <c r="L106" s="20"/>
      <c r="M106" s="64"/>
      <c r="N106" s="65"/>
      <c r="O106" s="60"/>
      <c r="P106" s="61"/>
      <c r="Q106" s="43"/>
    </row>
    <row r="107" spans="1:17" ht="11.1" customHeight="1">
      <c r="A107" s="35"/>
      <c r="B107" s="8"/>
      <c r="C107" s="8"/>
      <c r="D107" s="8"/>
      <c r="E107" s="8"/>
      <c r="F107" s="8"/>
      <c r="G107" s="8"/>
      <c r="H107" s="10"/>
      <c r="J107" s="58"/>
      <c r="K107" s="16"/>
      <c r="L107" s="20"/>
      <c r="M107" s="66"/>
      <c r="N107" s="67"/>
      <c r="O107" s="62"/>
      <c r="P107" s="63"/>
      <c r="Q107" s="43"/>
    </row>
    <row r="108" spans="1:17" ht="11.1" customHeight="1">
      <c r="A108" s="37"/>
      <c r="B108" s="12"/>
      <c r="C108" s="12"/>
      <c r="D108" s="12"/>
      <c r="E108" s="12"/>
      <c r="F108" s="12"/>
      <c r="G108" s="12"/>
      <c r="H108" s="13"/>
      <c r="I108" s="5"/>
      <c r="J108" s="59"/>
      <c r="K108" s="14" t="s">
        <v>27</v>
      </c>
      <c r="L108" s="21"/>
      <c r="M108" s="68">
        <v>59600</v>
      </c>
      <c r="N108" s="69"/>
      <c r="O108" s="55">
        <f>L108*M108</f>
        <v>0</v>
      </c>
      <c r="P108" s="56"/>
      <c r="Q108" s="44"/>
    </row>
    <row r="109" spans="1:17" ht="11.1" customHeight="1">
      <c r="A109" s="35"/>
      <c r="B109" s="8" t="s">
        <v>121</v>
      </c>
      <c r="C109" s="8"/>
      <c r="D109" s="8"/>
      <c r="E109" s="8"/>
      <c r="F109" s="8"/>
      <c r="G109" s="8"/>
      <c r="H109" s="10"/>
      <c r="J109" s="57"/>
      <c r="K109" s="16"/>
      <c r="L109" s="20"/>
      <c r="M109" s="64"/>
      <c r="N109" s="65"/>
      <c r="O109" s="60"/>
      <c r="P109" s="61"/>
      <c r="Q109" s="43"/>
    </row>
    <row r="110" spans="1:17" ht="11.1" customHeight="1">
      <c r="A110" s="35"/>
      <c r="B110" s="8"/>
      <c r="C110" s="8"/>
      <c r="D110" s="8"/>
      <c r="E110" s="8"/>
      <c r="F110" s="8"/>
      <c r="G110" s="8"/>
      <c r="H110" s="10"/>
      <c r="J110" s="58"/>
      <c r="K110" s="16"/>
      <c r="L110" s="20"/>
      <c r="M110" s="66"/>
      <c r="N110" s="67"/>
      <c r="O110" s="62"/>
      <c r="P110" s="63"/>
      <c r="Q110" s="43"/>
    </row>
    <row r="111" spans="1:17" ht="11.1" customHeight="1">
      <c r="A111" s="37"/>
      <c r="B111" s="12"/>
      <c r="C111" s="12"/>
      <c r="D111" s="12"/>
      <c r="E111" s="12"/>
      <c r="F111" s="12"/>
      <c r="G111" s="12"/>
      <c r="H111" s="13"/>
      <c r="I111" s="5"/>
      <c r="J111" s="59"/>
      <c r="K111" s="14" t="s">
        <v>27</v>
      </c>
      <c r="L111" s="21"/>
      <c r="M111" s="68">
        <v>48500</v>
      </c>
      <c r="N111" s="69"/>
      <c r="O111" s="55">
        <f>L111*M111</f>
        <v>0</v>
      </c>
      <c r="P111" s="56"/>
      <c r="Q111" s="44"/>
    </row>
    <row r="112" spans="1:17" ht="11.1" customHeight="1">
      <c r="A112" s="35"/>
      <c r="B112" s="8" t="s">
        <v>120</v>
      </c>
      <c r="C112" s="8"/>
      <c r="D112" s="8"/>
      <c r="E112" s="8"/>
      <c r="F112" s="8"/>
      <c r="G112" s="8"/>
      <c r="H112" s="10"/>
      <c r="J112" s="57"/>
      <c r="K112" s="16"/>
      <c r="L112" s="20"/>
      <c r="M112" s="64"/>
      <c r="N112" s="65"/>
      <c r="O112" s="60"/>
      <c r="P112" s="61"/>
      <c r="Q112" s="43"/>
    </row>
    <row r="113" spans="1:17" ht="11.1" customHeight="1">
      <c r="A113" s="35"/>
      <c r="B113" s="8"/>
      <c r="C113" s="8"/>
      <c r="D113" s="8"/>
      <c r="E113" s="8"/>
      <c r="F113" s="8"/>
      <c r="G113" s="8"/>
      <c r="H113" s="10"/>
      <c r="J113" s="58"/>
      <c r="K113" s="16"/>
      <c r="L113" s="20"/>
      <c r="M113" s="66"/>
      <c r="N113" s="67"/>
      <c r="O113" s="62"/>
      <c r="P113" s="63"/>
      <c r="Q113" s="43"/>
    </row>
    <row r="114" spans="1:17" ht="11.1" customHeight="1">
      <c r="A114" s="37"/>
      <c r="B114" s="12"/>
      <c r="C114" s="12"/>
      <c r="D114" s="12"/>
      <c r="E114" s="12"/>
      <c r="F114" s="12"/>
      <c r="G114" s="12"/>
      <c r="H114" s="13"/>
      <c r="I114" s="5"/>
      <c r="J114" s="59"/>
      <c r="K114" s="14" t="s">
        <v>27</v>
      </c>
      <c r="L114" s="21"/>
      <c r="M114" s="68">
        <v>40300</v>
      </c>
      <c r="N114" s="69"/>
      <c r="O114" s="55">
        <f>L114*M114</f>
        <v>0</v>
      </c>
      <c r="P114" s="56"/>
      <c r="Q114" s="44"/>
    </row>
    <row r="115" spans="1:17" ht="11.1" customHeight="1">
      <c r="A115" s="35"/>
      <c r="B115" s="8" t="s">
        <v>123</v>
      </c>
      <c r="C115" s="8"/>
      <c r="D115" s="8"/>
      <c r="E115" s="8"/>
      <c r="F115" s="8"/>
      <c r="G115" s="8"/>
      <c r="H115" s="10"/>
      <c r="J115" s="57"/>
      <c r="K115" s="16"/>
      <c r="L115" s="20"/>
      <c r="M115" s="64"/>
      <c r="N115" s="65"/>
      <c r="O115" s="60"/>
      <c r="P115" s="61"/>
      <c r="Q115" s="43"/>
    </row>
    <row r="116" spans="1:17" ht="11.1" customHeight="1">
      <c r="A116" s="35"/>
      <c r="B116" s="8"/>
      <c r="C116" s="8"/>
      <c r="D116" s="8"/>
      <c r="E116" s="8"/>
      <c r="F116" s="8"/>
      <c r="G116" s="8"/>
      <c r="H116" s="10"/>
      <c r="J116" s="58"/>
      <c r="K116" s="16"/>
      <c r="L116" s="20"/>
      <c r="M116" s="66"/>
      <c r="N116" s="67"/>
      <c r="O116" s="62"/>
      <c r="P116" s="63"/>
      <c r="Q116" s="43"/>
    </row>
    <row r="117" spans="1:17" ht="11.1" customHeight="1">
      <c r="A117" s="37"/>
      <c r="B117" s="12"/>
      <c r="C117" s="12"/>
      <c r="D117" s="12"/>
      <c r="E117" s="12"/>
      <c r="F117" s="12"/>
      <c r="G117" s="12"/>
      <c r="H117" s="13"/>
      <c r="I117" s="5"/>
      <c r="J117" s="59"/>
      <c r="K117" s="14" t="s">
        <v>27</v>
      </c>
      <c r="L117" s="21"/>
      <c r="M117" s="68">
        <v>36100</v>
      </c>
      <c r="N117" s="69"/>
      <c r="O117" s="55">
        <f>L117*M117</f>
        <v>0</v>
      </c>
      <c r="P117" s="56"/>
      <c r="Q117" s="44"/>
    </row>
    <row r="118" spans="1:17" ht="11.1" customHeight="1">
      <c r="A118" s="42"/>
      <c r="B118" s="8"/>
      <c r="C118" s="8"/>
      <c r="D118" s="8"/>
      <c r="E118" s="8"/>
      <c r="F118" s="8"/>
      <c r="G118" s="8"/>
      <c r="H118" s="10"/>
      <c r="J118" s="57"/>
      <c r="K118" s="16"/>
      <c r="L118" s="20"/>
      <c r="M118" s="60"/>
      <c r="N118" s="61"/>
      <c r="O118" s="60"/>
      <c r="P118" s="61"/>
      <c r="Q118" s="43"/>
    </row>
    <row r="119" spans="1:17" ht="11.1" customHeight="1">
      <c r="A119" s="35"/>
      <c r="B119" s="8"/>
      <c r="C119" s="8"/>
      <c r="D119" s="8"/>
      <c r="E119" s="8"/>
      <c r="F119" s="8"/>
      <c r="G119" s="8"/>
      <c r="H119" s="10"/>
      <c r="J119" s="58"/>
      <c r="K119" s="16"/>
      <c r="L119" s="20"/>
      <c r="M119" s="62"/>
      <c r="N119" s="63"/>
      <c r="O119" s="62"/>
      <c r="P119" s="63"/>
      <c r="Q119" s="43"/>
    </row>
    <row r="120" spans="1:17" ht="11.1" customHeight="1">
      <c r="A120" s="37"/>
      <c r="B120" s="12"/>
      <c r="C120" s="12"/>
      <c r="D120" s="12"/>
      <c r="E120" s="12"/>
      <c r="F120" s="12"/>
      <c r="G120" s="12"/>
      <c r="H120" s="13"/>
      <c r="I120" s="5"/>
      <c r="J120" s="59"/>
      <c r="K120" s="14"/>
      <c r="L120" s="21"/>
      <c r="M120" s="55"/>
      <c r="N120" s="56"/>
      <c r="O120" s="55">
        <f>L120*M120</f>
        <v>0</v>
      </c>
      <c r="P120" s="56"/>
      <c r="Q120" s="44"/>
    </row>
    <row r="121" spans="1:17" ht="11.1" customHeight="1">
      <c r="A121" s="35"/>
      <c r="B121" s="8"/>
      <c r="C121" s="8"/>
      <c r="D121" s="8"/>
      <c r="E121" s="8"/>
      <c r="F121" s="8"/>
      <c r="G121" s="8"/>
      <c r="H121" s="10"/>
      <c r="J121" s="57"/>
      <c r="K121" s="17"/>
      <c r="L121" s="19"/>
      <c r="M121" s="60"/>
      <c r="N121" s="61"/>
      <c r="O121" s="60"/>
      <c r="P121" s="61"/>
      <c r="Q121" s="43"/>
    </row>
    <row r="122" spans="1:17" ht="11.1" customHeight="1">
      <c r="A122" s="35"/>
      <c r="B122" s="8"/>
      <c r="C122" s="8"/>
      <c r="D122" s="8"/>
      <c r="E122" s="8"/>
      <c r="F122" s="8"/>
      <c r="G122" s="8"/>
      <c r="H122" s="10"/>
      <c r="J122" s="58"/>
      <c r="K122" s="17"/>
      <c r="L122" s="20"/>
      <c r="M122" s="62"/>
      <c r="N122" s="63"/>
      <c r="O122" s="62"/>
      <c r="P122" s="63"/>
      <c r="Q122" s="43"/>
    </row>
    <row r="123" spans="1:17" ht="11.1" customHeight="1">
      <c r="A123" s="37"/>
      <c r="B123" s="12"/>
      <c r="C123" s="12"/>
      <c r="D123" s="12"/>
      <c r="E123" s="12"/>
      <c r="F123" s="12"/>
      <c r="G123" s="12"/>
      <c r="H123" s="13"/>
      <c r="I123" s="5"/>
      <c r="J123" s="59"/>
      <c r="K123" s="18"/>
      <c r="L123" s="21"/>
      <c r="M123" s="55"/>
      <c r="N123" s="56"/>
      <c r="O123" s="55"/>
      <c r="P123" s="56"/>
      <c r="Q123" s="44"/>
    </row>
    <row r="124" spans="1:17" ht="11.1" customHeight="1">
      <c r="A124" s="35"/>
      <c r="B124" s="8"/>
      <c r="C124" s="8"/>
      <c r="D124" s="8"/>
      <c r="E124" s="8"/>
      <c r="F124" s="8"/>
      <c r="G124" s="8"/>
      <c r="H124" s="10"/>
      <c r="J124" s="57"/>
      <c r="K124" s="17"/>
      <c r="L124" s="20"/>
      <c r="M124" s="60"/>
      <c r="N124" s="61"/>
      <c r="O124" s="60"/>
      <c r="P124" s="61"/>
      <c r="Q124" s="43"/>
    </row>
    <row r="125" spans="1:17" ht="11.1" customHeight="1">
      <c r="A125" s="35"/>
      <c r="B125" s="8"/>
      <c r="C125" s="8"/>
      <c r="D125" s="8"/>
      <c r="E125" s="8"/>
      <c r="F125" s="8"/>
      <c r="G125" s="8"/>
      <c r="H125" s="10"/>
      <c r="J125" s="58"/>
      <c r="K125" s="17"/>
      <c r="L125" s="20"/>
      <c r="M125" s="62"/>
      <c r="N125" s="63"/>
      <c r="O125" s="62"/>
      <c r="P125" s="63"/>
      <c r="Q125" s="43"/>
    </row>
    <row r="126" spans="1:17" ht="11.1" customHeight="1">
      <c r="A126" s="37"/>
      <c r="B126" s="12"/>
      <c r="C126" s="12"/>
      <c r="D126" s="12"/>
      <c r="E126" s="12"/>
      <c r="F126" s="12"/>
      <c r="G126" s="12"/>
      <c r="H126" s="13"/>
      <c r="I126" s="5"/>
      <c r="J126" s="59"/>
      <c r="K126" s="18"/>
      <c r="L126" s="21"/>
      <c r="M126" s="55"/>
      <c r="N126" s="56"/>
      <c r="O126" s="55"/>
      <c r="P126" s="56"/>
      <c r="Q126" s="44"/>
    </row>
    <row r="127" spans="1:17" ht="11.1" customHeight="1">
      <c r="A127" s="35"/>
      <c r="B127" s="8"/>
      <c r="C127" s="8"/>
      <c r="D127" s="8"/>
      <c r="E127" s="8"/>
      <c r="F127" s="8"/>
      <c r="G127" s="8"/>
      <c r="H127" s="10"/>
      <c r="J127" s="57"/>
      <c r="K127" s="17"/>
      <c r="L127" s="20"/>
      <c r="M127" s="60"/>
      <c r="N127" s="61"/>
      <c r="O127" s="60"/>
      <c r="P127" s="61"/>
      <c r="Q127" s="43"/>
    </row>
    <row r="128" spans="1:17" ht="11.1" customHeight="1">
      <c r="A128" s="35"/>
      <c r="B128" s="8"/>
      <c r="C128" s="8"/>
      <c r="D128" s="8"/>
      <c r="E128" s="8"/>
      <c r="F128" s="8"/>
      <c r="G128" s="8"/>
      <c r="H128" s="10"/>
      <c r="J128" s="58"/>
      <c r="K128" s="17"/>
      <c r="L128" s="20"/>
      <c r="M128" s="62"/>
      <c r="N128" s="63"/>
      <c r="O128" s="62"/>
      <c r="P128" s="63"/>
      <c r="Q128" s="43"/>
    </row>
    <row r="129" spans="1:17" ht="11.1" customHeight="1">
      <c r="A129" s="37"/>
      <c r="B129" s="12"/>
      <c r="C129" s="12"/>
      <c r="D129" s="12"/>
      <c r="E129" s="12"/>
      <c r="F129" s="12"/>
      <c r="G129" s="12"/>
      <c r="H129" s="13"/>
      <c r="I129" s="5"/>
      <c r="J129" s="59"/>
      <c r="K129" s="18"/>
      <c r="L129" s="21"/>
      <c r="M129" s="55"/>
      <c r="N129" s="56"/>
      <c r="O129" s="55"/>
      <c r="P129" s="56"/>
      <c r="Q129" s="44"/>
    </row>
    <row r="130" spans="1:17" ht="11.1" customHeight="1">
      <c r="A130" s="35"/>
      <c r="B130" s="8"/>
      <c r="C130" s="8"/>
      <c r="D130" s="8"/>
      <c r="E130" s="8"/>
      <c r="F130" s="8"/>
      <c r="G130" s="8"/>
      <c r="H130" s="10"/>
      <c r="J130" s="57"/>
      <c r="K130" s="17"/>
      <c r="L130" s="20"/>
      <c r="M130" s="91"/>
      <c r="N130" s="92"/>
      <c r="O130" s="60"/>
      <c r="P130" s="61"/>
      <c r="Q130" s="43"/>
    </row>
    <row r="131" spans="1:17" ht="11.1" customHeight="1">
      <c r="A131" s="35"/>
      <c r="B131" s="8"/>
      <c r="C131" s="8"/>
      <c r="D131" s="8"/>
      <c r="E131" s="8"/>
      <c r="F131" s="8"/>
      <c r="G131" s="8"/>
      <c r="H131" s="10"/>
      <c r="J131" s="58"/>
      <c r="K131" s="17"/>
      <c r="L131" s="20"/>
      <c r="M131" s="93"/>
      <c r="N131" s="94"/>
      <c r="O131" s="62"/>
      <c r="P131" s="63"/>
      <c r="Q131" s="43"/>
    </row>
    <row r="132" spans="1:17" ht="11.1" customHeight="1">
      <c r="A132" s="37"/>
      <c r="B132" s="12"/>
      <c r="C132" s="12"/>
      <c r="D132" s="12"/>
      <c r="E132" s="12"/>
      <c r="F132" s="12"/>
      <c r="G132" s="12"/>
      <c r="H132" s="13"/>
      <c r="I132" s="5"/>
      <c r="J132" s="59"/>
      <c r="K132" s="18"/>
      <c r="L132" s="21"/>
      <c r="M132" s="95"/>
      <c r="N132" s="96"/>
      <c r="O132" s="55"/>
      <c r="P132" s="56"/>
      <c r="Q132" s="45"/>
    </row>
    <row r="133" spans="1:17" ht="11.1" customHeight="1">
      <c r="A133" s="35"/>
      <c r="B133" s="8"/>
      <c r="C133" s="8"/>
      <c r="D133" s="8"/>
      <c r="E133" s="8"/>
      <c r="F133" s="8"/>
      <c r="G133" s="8"/>
      <c r="H133" s="10"/>
      <c r="J133" s="57"/>
      <c r="K133" s="17"/>
      <c r="L133" s="20"/>
      <c r="M133" s="91"/>
      <c r="N133" s="92"/>
      <c r="O133" s="60"/>
      <c r="P133" s="61"/>
      <c r="Q133" s="43"/>
    </row>
    <row r="134" spans="1:17" ht="11.1" customHeight="1">
      <c r="A134" s="35"/>
      <c r="B134" s="8"/>
      <c r="C134" s="8"/>
      <c r="D134" s="8"/>
      <c r="E134" s="8"/>
      <c r="F134" s="8"/>
      <c r="G134" s="8"/>
      <c r="H134" s="10"/>
      <c r="J134" s="58"/>
      <c r="K134" s="17"/>
      <c r="L134" s="20"/>
      <c r="M134" s="93"/>
      <c r="N134" s="94"/>
      <c r="O134" s="62"/>
      <c r="P134" s="63"/>
      <c r="Q134" s="43"/>
    </row>
    <row r="135" spans="1:17" ht="11.1" customHeight="1">
      <c r="A135" s="37"/>
      <c r="B135" s="12"/>
      <c r="C135" s="12"/>
      <c r="D135" s="12"/>
      <c r="E135" s="12"/>
      <c r="F135" s="12"/>
      <c r="G135" s="12"/>
      <c r="H135" s="13"/>
      <c r="I135" s="5"/>
      <c r="J135" s="59"/>
      <c r="K135" s="18"/>
      <c r="L135" s="21"/>
      <c r="M135" s="95"/>
      <c r="N135" s="96"/>
      <c r="O135" s="55"/>
      <c r="P135" s="56"/>
      <c r="Q135" s="44"/>
    </row>
    <row r="136" spans="1:17" ht="11.1" customHeight="1">
      <c r="A136" s="35"/>
      <c r="B136" s="8"/>
      <c r="C136" s="8"/>
      <c r="D136" s="8"/>
      <c r="E136" s="8"/>
      <c r="F136" s="8"/>
      <c r="G136" s="8"/>
      <c r="H136" s="10"/>
      <c r="J136" s="57"/>
      <c r="K136" s="17"/>
      <c r="L136" s="20"/>
      <c r="M136" s="91"/>
      <c r="N136" s="92"/>
      <c r="O136" s="60"/>
      <c r="P136" s="61"/>
      <c r="Q136" s="43"/>
    </row>
    <row r="137" spans="1:17" ht="11.1" customHeight="1">
      <c r="A137" s="35"/>
      <c r="B137" s="8"/>
      <c r="C137" s="8"/>
      <c r="D137" s="8"/>
      <c r="E137" s="8"/>
      <c r="F137" s="8"/>
      <c r="G137" s="8"/>
      <c r="H137" s="10"/>
      <c r="J137" s="58"/>
      <c r="K137" s="17"/>
      <c r="L137" s="20"/>
      <c r="M137" s="93"/>
      <c r="N137" s="94"/>
      <c r="O137" s="62"/>
      <c r="P137" s="63"/>
      <c r="Q137" s="43"/>
    </row>
    <row r="138" spans="1:17" ht="11.1" customHeight="1">
      <c r="A138" s="37"/>
      <c r="B138" s="12"/>
      <c r="C138" s="12"/>
      <c r="D138" s="12"/>
      <c r="E138" s="12"/>
      <c r="F138" s="12"/>
      <c r="G138" s="12"/>
      <c r="H138" s="13"/>
      <c r="I138" s="5"/>
      <c r="J138" s="59"/>
      <c r="K138" s="18"/>
      <c r="L138" s="21"/>
      <c r="M138" s="95"/>
      <c r="N138" s="96"/>
      <c r="O138" s="55"/>
      <c r="P138" s="56"/>
      <c r="Q138" s="44"/>
    </row>
    <row r="139" spans="1:17" ht="11.1" customHeight="1">
      <c r="A139" s="35"/>
      <c r="B139" s="8"/>
      <c r="C139" s="8"/>
      <c r="D139" s="8"/>
      <c r="E139" s="8"/>
      <c r="F139" s="8"/>
      <c r="G139" s="8" t="s">
        <v>25</v>
      </c>
      <c r="H139" s="10"/>
      <c r="J139" s="57"/>
      <c r="K139" s="17"/>
      <c r="L139" s="20"/>
      <c r="M139" s="91"/>
      <c r="N139" s="92"/>
      <c r="O139" s="60"/>
      <c r="P139" s="61"/>
      <c r="Q139" s="43"/>
    </row>
    <row r="140" spans="1:17" ht="11.1" customHeight="1">
      <c r="A140" s="35"/>
      <c r="B140" s="8"/>
      <c r="C140" s="8"/>
      <c r="D140" s="8"/>
      <c r="E140" s="8"/>
      <c r="F140" s="8"/>
      <c r="G140" s="8"/>
      <c r="H140" s="10"/>
      <c r="J140" s="58"/>
      <c r="K140" s="17"/>
      <c r="L140" s="20"/>
      <c r="M140" s="93"/>
      <c r="N140" s="94"/>
      <c r="O140" s="62"/>
      <c r="P140" s="63"/>
      <c r="Q140" s="43"/>
    </row>
    <row r="141" spans="1:17" ht="11.1" customHeight="1">
      <c r="A141" s="37"/>
      <c r="B141" s="12"/>
      <c r="C141" s="12"/>
      <c r="D141" s="12"/>
      <c r="E141" s="12"/>
      <c r="F141" s="12"/>
      <c r="G141" s="12"/>
      <c r="H141" s="13"/>
      <c r="I141" s="5"/>
      <c r="J141" s="59"/>
      <c r="K141" s="18"/>
      <c r="L141" s="21"/>
      <c r="M141" s="95"/>
      <c r="N141" s="96"/>
      <c r="O141" s="55">
        <f>SUM(O103:P138)</f>
        <v>0</v>
      </c>
      <c r="P141" s="56"/>
      <c r="Q141" s="44"/>
    </row>
    <row r="142" spans="1:17" ht="11.1" customHeight="1">
      <c r="A142" s="35"/>
      <c r="B142" s="8"/>
      <c r="C142" s="8"/>
      <c r="D142" s="8"/>
      <c r="E142" s="8"/>
      <c r="F142" s="8"/>
      <c r="G142" s="8" t="s">
        <v>144</v>
      </c>
      <c r="H142" s="10"/>
      <c r="J142" s="57"/>
      <c r="K142" s="17"/>
      <c r="L142" s="20"/>
      <c r="M142" s="91"/>
      <c r="N142" s="92"/>
      <c r="O142" s="60"/>
      <c r="P142" s="61"/>
      <c r="Q142" s="43"/>
    </row>
    <row r="143" spans="1:17" ht="11.1" customHeight="1">
      <c r="A143" s="35"/>
      <c r="B143" s="8"/>
      <c r="C143" s="8"/>
      <c r="D143" s="8"/>
      <c r="E143" s="8"/>
      <c r="F143" s="8"/>
      <c r="G143" s="8"/>
      <c r="H143" s="10"/>
      <c r="J143" s="58"/>
      <c r="K143" s="17"/>
      <c r="L143" s="20"/>
      <c r="M143" s="93"/>
      <c r="N143" s="94"/>
      <c r="O143" s="62"/>
      <c r="P143" s="63"/>
      <c r="Q143" s="43"/>
    </row>
    <row r="144" spans="1:17" ht="11.1" customHeight="1">
      <c r="A144" s="37"/>
      <c r="B144" s="12"/>
      <c r="C144" s="12"/>
      <c r="D144" s="12"/>
      <c r="E144" s="12"/>
      <c r="F144" s="12"/>
      <c r="G144" s="12"/>
      <c r="H144" s="13"/>
      <c r="I144" s="5"/>
      <c r="J144" s="59"/>
      <c r="K144" s="18"/>
      <c r="L144" s="21"/>
      <c r="M144" s="95"/>
      <c r="N144" s="96"/>
      <c r="O144" s="55">
        <f>O141</f>
        <v>0</v>
      </c>
      <c r="P144" s="56"/>
      <c r="Q144" s="44"/>
    </row>
    <row r="145" spans="1:17" ht="11.1" customHeight="1">
      <c r="I145" s="113">
        <f>I97+1</f>
        <v>4</v>
      </c>
      <c r="J145" s="113"/>
      <c r="K145" s="113"/>
      <c r="L145" s="113"/>
      <c r="M145" s="113"/>
      <c r="N145" s="113"/>
    </row>
    <row r="146" spans="1:17" ht="11.1" customHeight="1">
      <c r="I146" s="113"/>
      <c r="J146" s="113"/>
      <c r="K146" s="113"/>
      <c r="L146" s="113"/>
      <c r="M146" s="113"/>
      <c r="N146" s="113"/>
    </row>
    <row r="148" spans="1:17" ht="14.45" customHeight="1">
      <c r="A148" s="99" t="s">
        <v>0</v>
      </c>
      <c r="B148" s="100"/>
      <c r="C148" s="100"/>
      <c r="D148" s="100"/>
      <c r="E148" s="100"/>
      <c r="F148" s="100"/>
      <c r="G148" s="101"/>
      <c r="H148" s="102" t="str">
        <f>H100</f>
        <v>令和７年度横山ダム維持補修工事(仮称)</v>
      </c>
      <c r="I148" s="103"/>
      <c r="J148" s="103"/>
      <c r="K148" s="103"/>
      <c r="L148" s="31"/>
      <c r="M148" s="31"/>
      <c r="N148" s="76" t="s">
        <v>6</v>
      </c>
      <c r="O148" s="77"/>
      <c r="P148" s="78" t="str">
        <f>P100</f>
        <v>道路維持・修繕</v>
      </c>
      <c r="Q148" s="79"/>
    </row>
    <row r="149" spans="1:17" ht="14.45" customHeight="1">
      <c r="A149" s="32"/>
      <c r="H149" s="84"/>
      <c r="I149" s="97"/>
      <c r="J149" s="97"/>
      <c r="K149" s="97"/>
      <c r="N149" s="82" t="s">
        <v>5</v>
      </c>
      <c r="O149" s="83"/>
      <c r="P149" s="78" t="str">
        <f>P101</f>
        <v>橋梁保全工事</v>
      </c>
      <c r="Q149" s="79"/>
    </row>
    <row r="150" spans="1:17" ht="14.45" customHeight="1">
      <c r="A150" s="86" t="s">
        <v>1</v>
      </c>
      <c r="B150" s="87"/>
      <c r="C150" s="86"/>
      <c r="D150" s="86"/>
      <c r="E150" s="86"/>
      <c r="F150" s="86"/>
      <c r="G150" s="86"/>
      <c r="H150" s="88"/>
      <c r="I150" s="88" t="s">
        <v>2</v>
      </c>
      <c r="J150" s="87"/>
      <c r="K150" s="2" t="s">
        <v>3</v>
      </c>
      <c r="L150" s="3" t="s">
        <v>8</v>
      </c>
      <c r="M150" s="89" t="s">
        <v>9</v>
      </c>
      <c r="N150" s="89"/>
      <c r="O150" s="90" t="s">
        <v>10</v>
      </c>
      <c r="P150" s="90"/>
      <c r="Q150" s="34" t="s">
        <v>4</v>
      </c>
    </row>
    <row r="151" spans="1:17" ht="11.1" customHeight="1">
      <c r="A151" s="35"/>
      <c r="B151" s="8" t="s">
        <v>122</v>
      </c>
      <c r="C151" s="8"/>
      <c r="D151" s="8"/>
      <c r="E151" s="8"/>
      <c r="F151" s="8"/>
      <c r="G151" s="8"/>
      <c r="H151" s="10"/>
      <c r="J151" s="57"/>
      <c r="K151" s="16"/>
      <c r="L151" s="20"/>
      <c r="M151" s="64"/>
      <c r="N151" s="65"/>
      <c r="O151" s="60"/>
      <c r="P151" s="61"/>
      <c r="Q151" s="43"/>
    </row>
    <row r="152" spans="1:17" ht="11.1" customHeight="1">
      <c r="A152" s="35"/>
      <c r="B152" s="8"/>
      <c r="C152" s="8"/>
      <c r="D152" s="8"/>
      <c r="E152" s="8"/>
      <c r="F152" s="8"/>
      <c r="G152" s="8"/>
      <c r="H152" s="10"/>
      <c r="J152" s="58"/>
      <c r="K152" s="16"/>
      <c r="L152" s="20"/>
      <c r="M152" s="66"/>
      <c r="N152" s="67"/>
      <c r="O152" s="62"/>
      <c r="P152" s="63"/>
      <c r="Q152" s="43"/>
    </row>
    <row r="153" spans="1:17" ht="11.1" customHeight="1">
      <c r="A153" s="37"/>
      <c r="B153" s="12"/>
      <c r="C153" s="12"/>
      <c r="D153" s="12"/>
      <c r="E153" s="12"/>
      <c r="F153" s="12"/>
      <c r="G153" s="12"/>
      <c r="H153" s="13"/>
      <c r="I153" s="5"/>
      <c r="J153" s="59"/>
      <c r="K153" s="14" t="s">
        <v>27</v>
      </c>
      <c r="L153" s="21"/>
      <c r="M153" s="68">
        <v>66900</v>
      </c>
      <c r="N153" s="69"/>
      <c r="O153" s="55">
        <f>L153*M153</f>
        <v>0</v>
      </c>
      <c r="P153" s="56"/>
      <c r="Q153" s="44"/>
    </row>
    <row r="154" spans="1:17" ht="11.1" customHeight="1">
      <c r="A154" s="35"/>
      <c r="B154" s="8" t="s">
        <v>119</v>
      </c>
      <c r="C154" s="8"/>
      <c r="D154" s="8"/>
      <c r="E154" s="8"/>
      <c r="F154" s="8"/>
      <c r="G154" s="8"/>
      <c r="H154" s="10"/>
      <c r="J154" s="57"/>
      <c r="K154" s="16"/>
      <c r="L154" s="20"/>
      <c r="M154" s="64"/>
      <c r="N154" s="65"/>
      <c r="O154" s="60"/>
      <c r="P154" s="61"/>
      <c r="Q154" s="43"/>
    </row>
    <row r="155" spans="1:17" ht="11.1" customHeight="1">
      <c r="A155" s="35"/>
      <c r="B155" s="8"/>
      <c r="C155" s="8"/>
      <c r="D155" s="8"/>
      <c r="E155" s="8"/>
      <c r="F155" s="8"/>
      <c r="G155" s="8"/>
      <c r="H155" s="10"/>
      <c r="J155" s="58"/>
      <c r="K155" s="16"/>
      <c r="L155" s="20"/>
      <c r="M155" s="66"/>
      <c r="N155" s="67"/>
      <c r="O155" s="62"/>
      <c r="P155" s="63"/>
      <c r="Q155" s="43"/>
    </row>
    <row r="156" spans="1:17" ht="11.1" customHeight="1">
      <c r="A156" s="37"/>
      <c r="B156" s="12"/>
      <c r="C156" s="12"/>
      <c r="D156" s="12"/>
      <c r="E156" s="12"/>
      <c r="F156" s="12"/>
      <c r="G156" s="12"/>
      <c r="H156" s="13"/>
      <c r="I156" s="5"/>
      <c r="J156" s="59"/>
      <c r="K156" s="14" t="s">
        <v>27</v>
      </c>
      <c r="L156" s="21"/>
      <c r="M156" s="68">
        <v>59600</v>
      </c>
      <c r="N156" s="69"/>
      <c r="O156" s="55">
        <f>L156*M156</f>
        <v>0</v>
      </c>
      <c r="P156" s="56"/>
      <c r="Q156" s="44"/>
    </row>
    <row r="157" spans="1:17" ht="11.1" customHeight="1">
      <c r="A157" s="35"/>
      <c r="B157" s="8" t="s">
        <v>121</v>
      </c>
      <c r="C157" s="8"/>
      <c r="D157" s="8"/>
      <c r="E157" s="8"/>
      <c r="F157" s="8"/>
      <c r="G157" s="8"/>
      <c r="H157" s="10"/>
      <c r="J157" s="57"/>
      <c r="K157" s="16"/>
      <c r="L157" s="20"/>
      <c r="M157" s="64"/>
      <c r="N157" s="65"/>
      <c r="O157" s="60"/>
      <c r="P157" s="61"/>
      <c r="Q157" s="43"/>
    </row>
    <row r="158" spans="1:17" ht="11.1" customHeight="1">
      <c r="A158" s="35"/>
      <c r="B158" s="8"/>
      <c r="C158" s="8"/>
      <c r="D158" s="8"/>
      <c r="E158" s="8"/>
      <c r="F158" s="8"/>
      <c r="G158" s="8"/>
      <c r="H158" s="10"/>
      <c r="J158" s="58"/>
      <c r="K158" s="16"/>
      <c r="L158" s="20"/>
      <c r="M158" s="66"/>
      <c r="N158" s="67"/>
      <c r="O158" s="62"/>
      <c r="P158" s="63"/>
      <c r="Q158" s="43"/>
    </row>
    <row r="159" spans="1:17" ht="11.1" customHeight="1">
      <c r="A159" s="37"/>
      <c r="B159" s="12"/>
      <c r="C159" s="12"/>
      <c r="D159" s="12"/>
      <c r="E159" s="12"/>
      <c r="F159" s="12"/>
      <c r="G159" s="12"/>
      <c r="H159" s="13"/>
      <c r="I159" s="5"/>
      <c r="J159" s="59"/>
      <c r="K159" s="14" t="s">
        <v>27</v>
      </c>
      <c r="L159" s="21"/>
      <c r="M159" s="68">
        <v>48500</v>
      </c>
      <c r="N159" s="69"/>
      <c r="O159" s="55">
        <f>L159*M159</f>
        <v>0</v>
      </c>
      <c r="P159" s="56"/>
      <c r="Q159" s="44"/>
    </row>
    <row r="160" spans="1:17" ht="11.1" customHeight="1">
      <c r="A160" s="35"/>
      <c r="B160" s="8" t="s">
        <v>120</v>
      </c>
      <c r="C160" s="8"/>
      <c r="D160" s="8"/>
      <c r="E160" s="8"/>
      <c r="F160" s="8"/>
      <c r="G160" s="8"/>
      <c r="H160" s="10"/>
      <c r="J160" s="57"/>
      <c r="K160" s="16"/>
      <c r="L160" s="20"/>
      <c r="M160" s="64"/>
      <c r="N160" s="65"/>
      <c r="O160" s="60"/>
      <c r="P160" s="61"/>
      <c r="Q160" s="43"/>
    </row>
    <row r="161" spans="1:17" ht="11.1" customHeight="1">
      <c r="A161" s="35"/>
      <c r="B161" s="8"/>
      <c r="C161" s="8"/>
      <c r="D161" s="8"/>
      <c r="E161" s="8"/>
      <c r="F161" s="8"/>
      <c r="G161" s="8"/>
      <c r="H161" s="10"/>
      <c r="J161" s="58"/>
      <c r="K161" s="16"/>
      <c r="L161" s="20"/>
      <c r="M161" s="66"/>
      <c r="N161" s="67"/>
      <c r="O161" s="62"/>
      <c r="P161" s="63"/>
      <c r="Q161" s="43"/>
    </row>
    <row r="162" spans="1:17" ht="11.1" customHeight="1">
      <c r="A162" s="37"/>
      <c r="B162" s="12"/>
      <c r="C162" s="12"/>
      <c r="D162" s="12"/>
      <c r="E162" s="12"/>
      <c r="F162" s="12"/>
      <c r="G162" s="12"/>
      <c r="H162" s="13"/>
      <c r="I162" s="5"/>
      <c r="J162" s="59"/>
      <c r="K162" s="14" t="s">
        <v>27</v>
      </c>
      <c r="L162" s="21"/>
      <c r="M162" s="68">
        <v>40300</v>
      </c>
      <c r="N162" s="69"/>
      <c r="O162" s="55">
        <f>L162*M162</f>
        <v>0</v>
      </c>
      <c r="P162" s="56"/>
      <c r="Q162" s="44"/>
    </row>
    <row r="163" spans="1:17" ht="11.1" customHeight="1">
      <c r="A163" s="35"/>
      <c r="B163" s="8" t="s">
        <v>123</v>
      </c>
      <c r="C163" s="8"/>
      <c r="D163" s="8"/>
      <c r="E163" s="8"/>
      <c r="F163" s="8"/>
      <c r="G163" s="8"/>
      <c r="H163" s="10"/>
      <c r="J163" s="57"/>
      <c r="K163" s="16"/>
      <c r="L163" s="20"/>
      <c r="M163" s="64"/>
      <c r="N163" s="65"/>
      <c r="O163" s="60"/>
      <c r="P163" s="61"/>
      <c r="Q163" s="43"/>
    </row>
    <row r="164" spans="1:17" ht="11.1" customHeight="1">
      <c r="A164" s="35"/>
      <c r="B164" s="8"/>
      <c r="C164" s="8"/>
      <c r="D164" s="8"/>
      <c r="E164" s="8"/>
      <c r="F164" s="8"/>
      <c r="G164" s="8"/>
      <c r="H164" s="10"/>
      <c r="J164" s="58"/>
      <c r="K164" s="16"/>
      <c r="L164" s="20"/>
      <c r="M164" s="66"/>
      <c r="N164" s="67"/>
      <c r="O164" s="62"/>
      <c r="P164" s="63"/>
      <c r="Q164" s="43"/>
    </row>
    <row r="165" spans="1:17" ht="11.1" customHeight="1">
      <c r="A165" s="37"/>
      <c r="B165" s="12"/>
      <c r="C165" s="12"/>
      <c r="D165" s="12"/>
      <c r="E165" s="12"/>
      <c r="F165" s="12"/>
      <c r="G165" s="12"/>
      <c r="H165" s="13"/>
      <c r="I165" s="5"/>
      <c r="J165" s="59"/>
      <c r="K165" s="14" t="s">
        <v>27</v>
      </c>
      <c r="L165" s="21"/>
      <c r="M165" s="68">
        <v>36100</v>
      </c>
      <c r="N165" s="69"/>
      <c r="O165" s="55">
        <f>L165*M165</f>
        <v>0</v>
      </c>
      <c r="P165" s="56"/>
      <c r="Q165" s="44"/>
    </row>
    <row r="166" spans="1:17" ht="11.1" customHeight="1">
      <c r="A166" s="42"/>
      <c r="B166" s="8"/>
      <c r="C166" s="8"/>
      <c r="D166" s="8"/>
      <c r="E166" s="8"/>
      <c r="F166" s="8"/>
      <c r="G166" s="8"/>
      <c r="H166" s="10"/>
      <c r="J166" s="57"/>
      <c r="K166" s="16"/>
      <c r="L166" s="20"/>
      <c r="M166" s="60"/>
      <c r="N166" s="61"/>
      <c r="O166" s="60"/>
      <c r="P166" s="61"/>
      <c r="Q166" s="43"/>
    </row>
    <row r="167" spans="1:17" ht="11.1" customHeight="1">
      <c r="A167" s="35"/>
      <c r="B167" s="8"/>
      <c r="C167" s="8"/>
      <c r="D167" s="8"/>
      <c r="E167" s="8"/>
      <c r="F167" s="8"/>
      <c r="G167" s="8"/>
      <c r="H167" s="10"/>
      <c r="J167" s="58"/>
      <c r="K167" s="16"/>
      <c r="L167" s="20"/>
      <c r="M167" s="62"/>
      <c r="N167" s="63"/>
      <c r="O167" s="62"/>
      <c r="P167" s="63"/>
      <c r="Q167" s="43"/>
    </row>
    <row r="168" spans="1:17" ht="11.1" customHeight="1">
      <c r="A168" s="37"/>
      <c r="B168" s="12"/>
      <c r="C168" s="12"/>
      <c r="D168" s="12"/>
      <c r="E168" s="12"/>
      <c r="F168" s="12"/>
      <c r="G168" s="12"/>
      <c r="H168" s="13"/>
      <c r="I168" s="5"/>
      <c r="J168" s="59"/>
      <c r="K168" s="14"/>
      <c r="L168" s="21"/>
      <c r="M168" s="55"/>
      <c r="N168" s="56"/>
      <c r="O168" s="55">
        <f>L168*M168</f>
        <v>0</v>
      </c>
      <c r="P168" s="56"/>
      <c r="Q168" s="44"/>
    </row>
    <row r="169" spans="1:17" ht="11.1" customHeight="1">
      <c r="A169" s="35"/>
      <c r="B169" s="8"/>
      <c r="C169" s="8"/>
      <c r="D169" s="8"/>
      <c r="E169" s="8"/>
      <c r="F169" s="8"/>
      <c r="G169" s="8"/>
      <c r="H169" s="10"/>
      <c r="J169" s="57"/>
      <c r="K169" s="17"/>
      <c r="L169" s="19"/>
      <c r="M169" s="60"/>
      <c r="N169" s="61"/>
      <c r="O169" s="60"/>
      <c r="P169" s="61"/>
      <c r="Q169" s="43"/>
    </row>
    <row r="170" spans="1:17" ht="11.1" customHeight="1">
      <c r="A170" s="35"/>
      <c r="B170" s="8"/>
      <c r="C170" s="8"/>
      <c r="D170" s="8"/>
      <c r="E170" s="8"/>
      <c r="F170" s="8"/>
      <c r="G170" s="8"/>
      <c r="H170" s="10"/>
      <c r="J170" s="58"/>
      <c r="K170" s="17"/>
      <c r="L170" s="20"/>
      <c r="M170" s="62"/>
      <c r="N170" s="63"/>
      <c r="O170" s="62"/>
      <c r="P170" s="63"/>
      <c r="Q170" s="43"/>
    </row>
    <row r="171" spans="1:17" ht="11.1" customHeight="1">
      <c r="A171" s="37"/>
      <c r="B171" s="12"/>
      <c r="C171" s="12"/>
      <c r="D171" s="12"/>
      <c r="E171" s="12"/>
      <c r="F171" s="12"/>
      <c r="G171" s="12"/>
      <c r="H171" s="13"/>
      <c r="I171" s="5"/>
      <c r="J171" s="59"/>
      <c r="K171" s="18"/>
      <c r="L171" s="21"/>
      <c r="M171" s="55"/>
      <c r="N171" s="56"/>
      <c r="O171" s="55"/>
      <c r="P171" s="56"/>
      <c r="Q171" s="44"/>
    </row>
    <row r="172" spans="1:17" ht="11.1" customHeight="1">
      <c r="A172" s="35"/>
      <c r="B172" s="8"/>
      <c r="C172" s="8"/>
      <c r="D172" s="8"/>
      <c r="E172" s="8"/>
      <c r="F172" s="8"/>
      <c r="G172" s="8"/>
      <c r="H172" s="10"/>
      <c r="J172" s="57"/>
      <c r="K172" s="17"/>
      <c r="L172" s="20"/>
      <c r="M172" s="60"/>
      <c r="N172" s="61"/>
      <c r="O172" s="60"/>
      <c r="P172" s="61"/>
      <c r="Q172" s="43"/>
    </row>
    <row r="173" spans="1:17" ht="11.1" customHeight="1">
      <c r="A173" s="35"/>
      <c r="B173" s="8"/>
      <c r="C173" s="8"/>
      <c r="D173" s="8"/>
      <c r="E173" s="8"/>
      <c r="F173" s="8"/>
      <c r="G173" s="8"/>
      <c r="H173" s="10"/>
      <c r="J173" s="58"/>
      <c r="K173" s="17"/>
      <c r="L173" s="20"/>
      <c r="M173" s="62"/>
      <c r="N173" s="63"/>
      <c r="O173" s="62"/>
      <c r="P173" s="63"/>
      <c r="Q173" s="43"/>
    </row>
    <row r="174" spans="1:17" ht="11.1" customHeight="1">
      <c r="A174" s="37"/>
      <c r="B174" s="12"/>
      <c r="C174" s="12"/>
      <c r="D174" s="12"/>
      <c r="E174" s="12"/>
      <c r="F174" s="12"/>
      <c r="G174" s="12"/>
      <c r="H174" s="13"/>
      <c r="I174" s="5"/>
      <c r="J174" s="59"/>
      <c r="K174" s="18"/>
      <c r="L174" s="21"/>
      <c r="M174" s="55"/>
      <c r="N174" s="56"/>
      <c r="O174" s="55"/>
      <c r="P174" s="56"/>
      <c r="Q174" s="44"/>
    </row>
    <row r="175" spans="1:17" ht="11.1" customHeight="1">
      <c r="A175" s="35"/>
      <c r="B175" s="8"/>
      <c r="C175" s="8"/>
      <c r="D175" s="8"/>
      <c r="E175" s="8"/>
      <c r="F175" s="8"/>
      <c r="G175" s="8"/>
      <c r="H175" s="10"/>
      <c r="J175" s="57"/>
      <c r="K175" s="17"/>
      <c r="L175" s="20"/>
      <c r="M175" s="60"/>
      <c r="N175" s="61"/>
      <c r="O175" s="60"/>
      <c r="P175" s="61"/>
      <c r="Q175" s="43"/>
    </row>
    <row r="176" spans="1:17" ht="11.1" customHeight="1">
      <c r="A176" s="35"/>
      <c r="B176" s="8"/>
      <c r="C176" s="8"/>
      <c r="D176" s="8"/>
      <c r="E176" s="8"/>
      <c r="F176" s="8"/>
      <c r="G176" s="8"/>
      <c r="H176" s="10"/>
      <c r="J176" s="58"/>
      <c r="K176" s="17"/>
      <c r="L176" s="20"/>
      <c r="M176" s="62"/>
      <c r="N176" s="63"/>
      <c r="O176" s="62"/>
      <c r="P176" s="63"/>
      <c r="Q176" s="43"/>
    </row>
    <row r="177" spans="1:17" ht="11.1" customHeight="1">
      <c r="A177" s="37"/>
      <c r="B177" s="12"/>
      <c r="C177" s="12"/>
      <c r="D177" s="12"/>
      <c r="E177" s="12"/>
      <c r="F177" s="12"/>
      <c r="G177" s="12"/>
      <c r="H177" s="13"/>
      <c r="I177" s="5"/>
      <c r="J177" s="59"/>
      <c r="K177" s="18"/>
      <c r="L177" s="21"/>
      <c r="M177" s="55"/>
      <c r="N177" s="56"/>
      <c r="O177" s="55"/>
      <c r="P177" s="56"/>
      <c r="Q177" s="44"/>
    </row>
    <row r="178" spans="1:17" ht="11.1" customHeight="1">
      <c r="A178" s="35"/>
      <c r="B178" s="8"/>
      <c r="C178" s="8"/>
      <c r="D178" s="8"/>
      <c r="E178" s="8"/>
      <c r="F178" s="8"/>
      <c r="G178" s="8"/>
      <c r="H178" s="10"/>
      <c r="J178" s="57"/>
      <c r="K178" s="17"/>
      <c r="L178" s="20"/>
      <c r="M178" s="91"/>
      <c r="N178" s="92"/>
      <c r="O178" s="60"/>
      <c r="P178" s="61"/>
      <c r="Q178" s="43"/>
    </row>
    <row r="179" spans="1:17" ht="11.1" customHeight="1">
      <c r="A179" s="35"/>
      <c r="B179" s="8"/>
      <c r="C179" s="8"/>
      <c r="D179" s="8"/>
      <c r="E179" s="8"/>
      <c r="F179" s="8"/>
      <c r="G179" s="8"/>
      <c r="H179" s="10"/>
      <c r="J179" s="58"/>
      <c r="K179" s="17"/>
      <c r="L179" s="20"/>
      <c r="M179" s="93"/>
      <c r="N179" s="94"/>
      <c r="O179" s="62"/>
      <c r="P179" s="63"/>
      <c r="Q179" s="43"/>
    </row>
    <row r="180" spans="1:17" ht="11.1" customHeight="1">
      <c r="A180" s="37"/>
      <c r="B180" s="12"/>
      <c r="C180" s="12"/>
      <c r="D180" s="12"/>
      <c r="E180" s="12"/>
      <c r="F180" s="12"/>
      <c r="G180" s="12"/>
      <c r="H180" s="13"/>
      <c r="I180" s="5"/>
      <c r="J180" s="59"/>
      <c r="K180" s="18"/>
      <c r="L180" s="21"/>
      <c r="M180" s="95"/>
      <c r="N180" s="96"/>
      <c r="O180" s="55"/>
      <c r="P180" s="56"/>
      <c r="Q180" s="45"/>
    </row>
    <row r="181" spans="1:17" ht="11.1" customHeight="1">
      <c r="A181" s="35"/>
      <c r="B181" s="8"/>
      <c r="C181" s="8"/>
      <c r="D181" s="8"/>
      <c r="E181" s="8"/>
      <c r="F181" s="8"/>
      <c r="G181" s="8"/>
      <c r="H181" s="10"/>
      <c r="J181" s="57"/>
      <c r="K181" s="17"/>
      <c r="L181" s="20"/>
      <c r="M181" s="91"/>
      <c r="N181" s="92"/>
      <c r="O181" s="60"/>
      <c r="P181" s="61"/>
      <c r="Q181" s="43"/>
    </row>
    <row r="182" spans="1:17" ht="11.1" customHeight="1">
      <c r="A182" s="35"/>
      <c r="B182" s="8"/>
      <c r="C182" s="8"/>
      <c r="D182" s="8"/>
      <c r="E182" s="8"/>
      <c r="F182" s="8"/>
      <c r="G182" s="8"/>
      <c r="H182" s="10"/>
      <c r="J182" s="58"/>
      <c r="K182" s="17"/>
      <c r="L182" s="20"/>
      <c r="M182" s="93"/>
      <c r="N182" s="94"/>
      <c r="O182" s="62"/>
      <c r="P182" s="63"/>
      <c r="Q182" s="43"/>
    </row>
    <row r="183" spans="1:17" ht="11.1" customHeight="1">
      <c r="A183" s="37"/>
      <c r="B183" s="12"/>
      <c r="C183" s="12"/>
      <c r="D183" s="12"/>
      <c r="E183" s="12"/>
      <c r="F183" s="12"/>
      <c r="G183" s="12"/>
      <c r="H183" s="13"/>
      <c r="I183" s="5"/>
      <c r="J183" s="59"/>
      <c r="K183" s="18"/>
      <c r="L183" s="21"/>
      <c r="M183" s="95"/>
      <c r="N183" s="96"/>
      <c r="O183" s="55"/>
      <c r="P183" s="56"/>
      <c r="Q183" s="44"/>
    </row>
    <row r="184" spans="1:17" ht="11.1" customHeight="1">
      <c r="A184" s="35"/>
      <c r="B184" s="8"/>
      <c r="C184" s="8"/>
      <c r="D184" s="8"/>
      <c r="E184" s="8"/>
      <c r="F184" s="8"/>
      <c r="G184" s="8"/>
      <c r="H184" s="10"/>
      <c r="J184" s="57"/>
      <c r="K184" s="17"/>
      <c r="L184" s="20"/>
      <c r="M184" s="91"/>
      <c r="N184" s="92"/>
      <c r="O184" s="60"/>
      <c r="P184" s="61"/>
      <c r="Q184" s="43"/>
    </row>
    <row r="185" spans="1:17" ht="11.1" customHeight="1">
      <c r="A185" s="35"/>
      <c r="B185" s="8"/>
      <c r="C185" s="8"/>
      <c r="D185" s="8"/>
      <c r="E185" s="8"/>
      <c r="F185" s="8"/>
      <c r="G185" s="8"/>
      <c r="H185" s="10"/>
      <c r="J185" s="58"/>
      <c r="K185" s="17"/>
      <c r="L185" s="20"/>
      <c r="M185" s="93"/>
      <c r="N185" s="94"/>
      <c r="O185" s="62"/>
      <c r="P185" s="63"/>
      <c r="Q185" s="43"/>
    </row>
    <row r="186" spans="1:17" ht="11.1" customHeight="1">
      <c r="A186" s="37"/>
      <c r="B186" s="12"/>
      <c r="C186" s="12"/>
      <c r="D186" s="12"/>
      <c r="E186" s="12"/>
      <c r="F186" s="12"/>
      <c r="G186" s="12"/>
      <c r="H186" s="13"/>
      <c r="I186" s="5"/>
      <c r="J186" s="59"/>
      <c r="K186" s="18"/>
      <c r="L186" s="21"/>
      <c r="M186" s="95"/>
      <c r="N186" s="96"/>
      <c r="O186" s="55"/>
      <c r="P186" s="56"/>
      <c r="Q186" s="44"/>
    </row>
    <row r="187" spans="1:17" ht="11.1" customHeight="1">
      <c r="A187" s="35"/>
      <c r="B187" s="8"/>
      <c r="C187" s="8"/>
      <c r="D187" s="8"/>
      <c r="E187" s="8"/>
      <c r="F187" s="8"/>
      <c r="G187" s="8" t="s">
        <v>25</v>
      </c>
      <c r="H187" s="10"/>
      <c r="J187" s="57"/>
      <c r="K187" s="17"/>
      <c r="L187" s="20"/>
      <c r="M187" s="91"/>
      <c r="N187" s="92"/>
      <c r="O187" s="60"/>
      <c r="P187" s="61"/>
      <c r="Q187" s="43"/>
    </row>
    <row r="188" spans="1:17" ht="11.1" customHeight="1">
      <c r="A188" s="35"/>
      <c r="B188" s="8"/>
      <c r="C188" s="8"/>
      <c r="D188" s="8"/>
      <c r="E188" s="8"/>
      <c r="F188" s="8"/>
      <c r="G188" s="8"/>
      <c r="H188" s="10"/>
      <c r="J188" s="58"/>
      <c r="K188" s="17"/>
      <c r="L188" s="20"/>
      <c r="M188" s="93"/>
      <c r="N188" s="94"/>
      <c r="O188" s="62"/>
      <c r="P188" s="63"/>
      <c r="Q188" s="43"/>
    </row>
    <row r="189" spans="1:17" ht="11.1" customHeight="1">
      <c r="A189" s="37"/>
      <c r="B189" s="12"/>
      <c r="C189" s="12"/>
      <c r="D189" s="12"/>
      <c r="E189" s="12"/>
      <c r="F189" s="12"/>
      <c r="G189" s="12"/>
      <c r="H189" s="13"/>
      <c r="I189" s="5"/>
      <c r="J189" s="59"/>
      <c r="K189" s="18"/>
      <c r="L189" s="21"/>
      <c r="M189" s="95"/>
      <c r="N189" s="96"/>
      <c r="O189" s="55">
        <f>SUM(O151:P186)</f>
        <v>0</v>
      </c>
      <c r="P189" s="56"/>
      <c r="Q189" s="44"/>
    </row>
    <row r="190" spans="1:17" ht="11.1" customHeight="1">
      <c r="A190" s="35"/>
      <c r="B190" s="8"/>
      <c r="C190" s="8"/>
      <c r="D190" s="8"/>
      <c r="E190" s="8"/>
      <c r="F190" s="8"/>
      <c r="G190" s="8" t="s">
        <v>144</v>
      </c>
      <c r="H190" s="10"/>
      <c r="J190" s="57"/>
      <c r="K190" s="17"/>
      <c r="L190" s="20"/>
      <c r="M190" s="91"/>
      <c r="N190" s="92"/>
      <c r="O190" s="60"/>
      <c r="P190" s="61"/>
      <c r="Q190" s="43"/>
    </row>
    <row r="191" spans="1:17" ht="11.1" customHeight="1">
      <c r="A191" s="35"/>
      <c r="B191" s="8"/>
      <c r="C191" s="8"/>
      <c r="D191" s="8"/>
      <c r="E191" s="8"/>
      <c r="F191" s="8"/>
      <c r="G191" s="8"/>
      <c r="H191" s="10"/>
      <c r="J191" s="58"/>
      <c r="K191" s="17"/>
      <c r="L191" s="20"/>
      <c r="M191" s="93"/>
      <c r="N191" s="94"/>
      <c r="O191" s="62"/>
      <c r="P191" s="63"/>
      <c r="Q191" s="43"/>
    </row>
    <row r="192" spans="1:17" ht="11.1" customHeight="1">
      <c r="A192" s="37"/>
      <c r="B192" s="12"/>
      <c r="C192" s="12"/>
      <c r="D192" s="12"/>
      <c r="E192" s="12"/>
      <c r="F192" s="12"/>
      <c r="G192" s="12"/>
      <c r="H192" s="13"/>
      <c r="I192" s="5"/>
      <c r="J192" s="59"/>
      <c r="K192" s="18"/>
      <c r="L192" s="21"/>
      <c r="M192" s="95"/>
      <c r="N192" s="96"/>
      <c r="O192" s="55">
        <f>O189</f>
        <v>0</v>
      </c>
      <c r="P192" s="56"/>
      <c r="Q192" s="44"/>
    </row>
    <row r="193" spans="1:17" ht="11.1" customHeight="1">
      <c r="I193" s="113">
        <f>I145+1</f>
        <v>5</v>
      </c>
      <c r="J193" s="113"/>
      <c r="K193" s="113"/>
      <c r="L193" s="113"/>
      <c r="M193" s="113"/>
      <c r="N193" s="113"/>
    </row>
    <row r="194" spans="1:17" ht="11.1" customHeight="1">
      <c r="I194" s="113"/>
      <c r="J194" s="113"/>
      <c r="K194" s="113"/>
      <c r="L194" s="113"/>
      <c r="M194" s="113"/>
      <c r="N194" s="113"/>
    </row>
    <row r="196" spans="1:17" ht="14.45" customHeight="1">
      <c r="A196" s="99" t="s">
        <v>0</v>
      </c>
      <c r="B196" s="100"/>
      <c r="C196" s="100"/>
      <c r="D196" s="100"/>
      <c r="E196" s="100"/>
      <c r="F196" s="100"/>
      <c r="G196" s="101"/>
      <c r="H196" s="102" t="str">
        <f>H148</f>
        <v>令和７年度横山ダム維持補修工事(仮称)</v>
      </c>
      <c r="I196" s="103"/>
      <c r="J196" s="103"/>
      <c r="K196" s="103"/>
      <c r="L196" s="31"/>
      <c r="M196" s="31"/>
      <c r="N196" s="76" t="s">
        <v>6</v>
      </c>
      <c r="O196" s="77"/>
      <c r="P196" s="78" t="str">
        <f>P148</f>
        <v>道路維持・修繕</v>
      </c>
      <c r="Q196" s="79"/>
    </row>
    <row r="197" spans="1:17" ht="14.45" customHeight="1">
      <c r="A197" s="32"/>
      <c r="H197" s="84"/>
      <c r="I197" s="97"/>
      <c r="J197" s="97"/>
      <c r="K197" s="97"/>
      <c r="N197" s="82" t="s">
        <v>5</v>
      </c>
      <c r="O197" s="83"/>
      <c r="P197" s="78" t="str">
        <f>P149</f>
        <v>橋梁保全工事</v>
      </c>
      <c r="Q197" s="79"/>
    </row>
    <row r="198" spans="1:17" ht="14.45" customHeight="1">
      <c r="A198" s="86" t="s">
        <v>1</v>
      </c>
      <c r="B198" s="87"/>
      <c r="C198" s="86"/>
      <c r="D198" s="86"/>
      <c r="E198" s="86"/>
      <c r="F198" s="86"/>
      <c r="G198" s="86"/>
      <c r="H198" s="88"/>
      <c r="I198" s="88" t="s">
        <v>2</v>
      </c>
      <c r="J198" s="87"/>
      <c r="K198" s="2" t="s">
        <v>3</v>
      </c>
      <c r="L198" s="3" t="s">
        <v>8</v>
      </c>
      <c r="M198" s="89" t="s">
        <v>9</v>
      </c>
      <c r="N198" s="89"/>
      <c r="O198" s="90" t="s">
        <v>10</v>
      </c>
      <c r="P198" s="90"/>
      <c r="Q198" s="34" t="s">
        <v>4</v>
      </c>
    </row>
    <row r="199" spans="1:17" ht="11.1" customHeight="1">
      <c r="A199" s="35"/>
      <c r="B199" s="8" t="s">
        <v>122</v>
      </c>
      <c r="C199" s="8"/>
      <c r="D199" s="8"/>
      <c r="E199" s="8"/>
      <c r="F199" s="8"/>
      <c r="G199" s="8"/>
      <c r="H199" s="10"/>
      <c r="J199" s="57"/>
      <c r="K199" s="16"/>
      <c r="L199" s="20"/>
      <c r="M199" s="64"/>
      <c r="N199" s="65"/>
      <c r="O199" s="60"/>
      <c r="P199" s="61"/>
      <c r="Q199" s="43"/>
    </row>
    <row r="200" spans="1:17" ht="11.1" customHeight="1">
      <c r="A200" s="35"/>
      <c r="B200" s="8"/>
      <c r="C200" s="8"/>
      <c r="D200" s="8"/>
      <c r="E200" s="8"/>
      <c r="F200" s="8"/>
      <c r="G200" s="8"/>
      <c r="H200" s="10"/>
      <c r="J200" s="58"/>
      <c r="K200" s="16"/>
      <c r="L200" s="20"/>
      <c r="M200" s="66"/>
      <c r="N200" s="67"/>
      <c r="O200" s="62"/>
      <c r="P200" s="63"/>
      <c r="Q200" s="43"/>
    </row>
    <row r="201" spans="1:17" ht="11.1" customHeight="1">
      <c r="A201" s="37"/>
      <c r="B201" s="12"/>
      <c r="C201" s="12"/>
      <c r="D201" s="12"/>
      <c r="E201" s="12"/>
      <c r="F201" s="12"/>
      <c r="G201" s="12"/>
      <c r="H201" s="13"/>
      <c r="I201" s="5"/>
      <c r="J201" s="59"/>
      <c r="K201" s="14" t="s">
        <v>27</v>
      </c>
      <c r="L201" s="21"/>
      <c r="M201" s="68">
        <v>66900</v>
      </c>
      <c r="N201" s="69"/>
      <c r="O201" s="55">
        <f>L201*M201</f>
        <v>0</v>
      </c>
      <c r="P201" s="56"/>
      <c r="Q201" s="44"/>
    </row>
    <row r="202" spans="1:17" ht="11.1" customHeight="1">
      <c r="A202" s="35"/>
      <c r="B202" s="8" t="s">
        <v>119</v>
      </c>
      <c r="C202" s="8"/>
      <c r="D202" s="8"/>
      <c r="E202" s="8"/>
      <c r="F202" s="8"/>
      <c r="G202" s="8"/>
      <c r="H202" s="10"/>
      <c r="J202" s="57"/>
      <c r="K202" s="16"/>
      <c r="L202" s="20"/>
      <c r="M202" s="64"/>
      <c r="N202" s="65"/>
      <c r="O202" s="60"/>
      <c r="P202" s="61"/>
      <c r="Q202" s="43"/>
    </row>
    <row r="203" spans="1:17" ht="11.1" customHeight="1">
      <c r="A203" s="35"/>
      <c r="B203" s="8"/>
      <c r="C203" s="8"/>
      <c r="D203" s="8"/>
      <c r="E203" s="8"/>
      <c r="F203" s="8"/>
      <c r="G203" s="8"/>
      <c r="H203" s="10"/>
      <c r="J203" s="58"/>
      <c r="K203" s="16"/>
      <c r="L203" s="20"/>
      <c r="M203" s="66"/>
      <c r="N203" s="67"/>
      <c r="O203" s="62"/>
      <c r="P203" s="63"/>
      <c r="Q203" s="43"/>
    </row>
    <row r="204" spans="1:17" ht="11.1" customHeight="1">
      <c r="A204" s="37"/>
      <c r="B204" s="12"/>
      <c r="C204" s="12"/>
      <c r="D204" s="12"/>
      <c r="E204" s="12"/>
      <c r="F204" s="12"/>
      <c r="G204" s="12"/>
      <c r="H204" s="13"/>
      <c r="I204" s="5"/>
      <c r="J204" s="59"/>
      <c r="K204" s="14" t="s">
        <v>27</v>
      </c>
      <c r="L204" s="21"/>
      <c r="M204" s="68">
        <v>59600</v>
      </c>
      <c r="N204" s="69"/>
      <c r="O204" s="55">
        <f>L204*M204</f>
        <v>0</v>
      </c>
      <c r="P204" s="56"/>
      <c r="Q204" s="44"/>
    </row>
    <row r="205" spans="1:17" ht="11.1" customHeight="1">
      <c r="A205" s="35"/>
      <c r="B205" s="8" t="s">
        <v>121</v>
      </c>
      <c r="C205" s="8"/>
      <c r="D205" s="8"/>
      <c r="E205" s="8"/>
      <c r="F205" s="8"/>
      <c r="G205" s="8"/>
      <c r="H205" s="10"/>
      <c r="J205" s="57"/>
      <c r="K205" s="16"/>
      <c r="L205" s="20"/>
      <c r="M205" s="64"/>
      <c r="N205" s="65"/>
      <c r="O205" s="60"/>
      <c r="P205" s="61"/>
      <c r="Q205" s="43"/>
    </row>
    <row r="206" spans="1:17" ht="11.1" customHeight="1">
      <c r="A206" s="35"/>
      <c r="B206" s="8"/>
      <c r="C206" s="8"/>
      <c r="D206" s="8"/>
      <c r="E206" s="8"/>
      <c r="F206" s="8"/>
      <c r="G206" s="8"/>
      <c r="H206" s="10"/>
      <c r="J206" s="58"/>
      <c r="K206" s="16"/>
      <c r="L206" s="20"/>
      <c r="M206" s="66"/>
      <c r="N206" s="67"/>
      <c r="O206" s="62"/>
      <c r="P206" s="63"/>
      <c r="Q206" s="43"/>
    </row>
    <row r="207" spans="1:17" ht="11.1" customHeight="1">
      <c r="A207" s="37"/>
      <c r="B207" s="12"/>
      <c r="C207" s="12"/>
      <c r="D207" s="12"/>
      <c r="E207" s="12"/>
      <c r="F207" s="12"/>
      <c r="G207" s="12"/>
      <c r="H207" s="13"/>
      <c r="I207" s="5"/>
      <c r="J207" s="59"/>
      <c r="K207" s="14" t="s">
        <v>27</v>
      </c>
      <c r="L207" s="21"/>
      <c r="M207" s="68">
        <v>48500</v>
      </c>
      <c r="N207" s="69"/>
      <c r="O207" s="55">
        <f>L207*M207</f>
        <v>0</v>
      </c>
      <c r="P207" s="56"/>
      <c r="Q207" s="44"/>
    </row>
    <row r="208" spans="1:17" ht="11.1" customHeight="1">
      <c r="A208" s="35"/>
      <c r="B208" s="8" t="s">
        <v>120</v>
      </c>
      <c r="C208" s="8"/>
      <c r="D208" s="8"/>
      <c r="E208" s="8"/>
      <c r="F208" s="8"/>
      <c r="G208" s="8"/>
      <c r="H208" s="10"/>
      <c r="J208" s="57"/>
      <c r="K208" s="16"/>
      <c r="L208" s="20"/>
      <c r="M208" s="64"/>
      <c r="N208" s="65"/>
      <c r="O208" s="60"/>
      <c r="P208" s="61"/>
      <c r="Q208" s="43"/>
    </row>
    <row r="209" spans="1:17" ht="11.1" customHeight="1">
      <c r="A209" s="35"/>
      <c r="B209" s="8"/>
      <c r="C209" s="8"/>
      <c r="D209" s="8"/>
      <c r="E209" s="8"/>
      <c r="F209" s="8"/>
      <c r="G209" s="8"/>
      <c r="H209" s="10"/>
      <c r="J209" s="58"/>
      <c r="K209" s="16"/>
      <c r="L209" s="20"/>
      <c r="M209" s="66"/>
      <c r="N209" s="67"/>
      <c r="O209" s="62"/>
      <c r="P209" s="63"/>
      <c r="Q209" s="43"/>
    </row>
    <row r="210" spans="1:17" ht="11.1" customHeight="1">
      <c r="A210" s="37"/>
      <c r="B210" s="12"/>
      <c r="C210" s="12"/>
      <c r="D210" s="12"/>
      <c r="E210" s="12"/>
      <c r="F210" s="12"/>
      <c r="G210" s="12"/>
      <c r="H210" s="13"/>
      <c r="I210" s="5"/>
      <c r="J210" s="59"/>
      <c r="K210" s="14" t="s">
        <v>27</v>
      </c>
      <c r="L210" s="21"/>
      <c r="M210" s="68">
        <v>40300</v>
      </c>
      <c r="N210" s="69"/>
      <c r="O210" s="55">
        <f>L210*M210</f>
        <v>0</v>
      </c>
      <c r="P210" s="56"/>
      <c r="Q210" s="44"/>
    </row>
    <row r="211" spans="1:17" ht="11.1" customHeight="1">
      <c r="A211" s="35"/>
      <c r="B211" s="8" t="s">
        <v>123</v>
      </c>
      <c r="C211" s="8"/>
      <c r="D211" s="8"/>
      <c r="E211" s="8"/>
      <c r="F211" s="8"/>
      <c r="G211" s="8"/>
      <c r="H211" s="10"/>
      <c r="J211" s="57"/>
      <c r="K211" s="16"/>
      <c r="L211" s="20"/>
      <c r="M211" s="64"/>
      <c r="N211" s="65"/>
      <c r="O211" s="60"/>
      <c r="P211" s="61"/>
      <c r="Q211" s="43"/>
    </row>
    <row r="212" spans="1:17" ht="11.1" customHeight="1">
      <c r="A212" s="35"/>
      <c r="B212" s="8"/>
      <c r="C212" s="8"/>
      <c r="D212" s="8"/>
      <c r="E212" s="8"/>
      <c r="F212" s="8"/>
      <c r="G212" s="8"/>
      <c r="H212" s="10"/>
      <c r="J212" s="58"/>
      <c r="K212" s="16"/>
      <c r="L212" s="20"/>
      <c r="M212" s="66"/>
      <c r="N212" s="67"/>
      <c r="O212" s="62"/>
      <c r="P212" s="63"/>
      <c r="Q212" s="43"/>
    </row>
    <row r="213" spans="1:17" ht="11.1" customHeight="1">
      <c r="A213" s="37"/>
      <c r="B213" s="12"/>
      <c r="C213" s="12"/>
      <c r="D213" s="12"/>
      <c r="E213" s="12"/>
      <c r="F213" s="12"/>
      <c r="G213" s="12"/>
      <c r="H213" s="13"/>
      <c r="I213" s="5"/>
      <c r="J213" s="59"/>
      <c r="K213" s="14" t="s">
        <v>27</v>
      </c>
      <c r="L213" s="21"/>
      <c r="M213" s="68">
        <v>36100</v>
      </c>
      <c r="N213" s="69"/>
      <c r="O213" s="55">
        <f>L213*M213</f>
        <v>0</v>
      </c>
      <c r="P213" s="56"/>
      <c r="Q213" s="44"/>
    </row>
    <row r="214" spans="1:17" ht="11.1" customHeight="1">
      <c r="A214" s="42"/>
      <c r="B214" s="8"/>
      <c r="C214" s="8"/>
      <c r="D214" s="8"/>
      <c r="E214" s="8"/>
      <c r="F214" s="8"/>
      <c r="G214" s="8"/>
      <c r="H214" s="10"/>
      <c r="J214" s="57"/>
      <c r="K214" s="16"/>
      <c r="L214" s="20"/>
      <c r="M214" s="60"/>
      <c r="N214" s="61"/>
      <c r="O214" s="60"/>
      <c r="P214" s="61"/>
      <c r="Q214" s="43"/>
    </row>
    <row r="215" spans="1:17" ht="11.1" customHeight="1">
      <c r="A215" s="35"/>
      <c r="B215" s="8"/>
      <c r="C215" s="8"/>
      <c r="D215" s="8"/>
      <c r="E215" s="8"/>
      <c r="F215" s="8"/>
      <c r="G215" s="8"/>
      <c r="H215" s="10"/>
      <c r="J215" s="58"/>
      <c r="K215" s="16"/>
      <c r="L215" s="20"/>
      <c r="M215" s="62"/>
      <c r="N215" s="63"/>
      <c r="O215" s="62"/>
      <c r="P215" s="63"/>
      <c r="Q215" s="43"/>
    </row>
    <row r="216" spans="1:17" ht="11.1" customHeight="1">
      <c r="A216" s="37"/>
      <c r="B216" s="12"/>
      <c r="C216" s="12"/>
      <c r="D216" s="12"/>
      <c r="E216" s="12"/>
      <c r="F216" s="12"/>
      <c r="G216" s="12"/>
      <c r="H216" s="13"/>
      <c r="I216" s="5"/>
      <c r="J216" s="59"/>
      <c r="K216" s="14"/>
      <c r="L216" s="21"/>
      <c r="M216" s="55"/>
      <c r="N216" s="56"/>
      <c r="O216" s="55">
        <f>L216*M216</f>
        <v>0</v>
      </c>
      <c r="P216" s="56"/>
      <c r="Q216" s="44"/>
    </row>
    <row r="217" spans="1:17" ht="11.1" customHeight="1">
      <c r="A217" s="35"/>
      <c r="B217" s="8"/>
      <c r="C217" s="8"/>
      <c r="D217" s="8"/>
      <c r="E217" s="8"/>
      <c r="F217" s="8"/>
      <c r="G217" s="8"/>
      <c r="H217" s="10"/>
      <c r="J217" s="57"/>
      <c r="K217" s="17"/>
      <c r="L217" s="19"/>
      <c r="M217" s="60"/>
      <c r="N217" s="61"/>
      <c r="O217" s="60"/>
      <c r="P217" s="61"/>
      <c r="Q217" s="43"/>
    </row>
    <row r="218" spans="1:17" ht="11.1" customHeight="1">
      <c r="A218" s="35"/>
      <c r="B218" s="8"/>
      <c r="C218" s="8"/>
      <c r="D218" s="8"/>
      <c r="E218" s="8"/>
      <c r="F218" s="8"/>
      <c r="G218" s="8"/>
      <c r="H218" s="10"/>
      <c r="J218" s="58"/>
      <c r="K218" s="17"/>
      <c r="L218" s="20"/>
      <c r="M218" s="62"/>
      <c r="N218" s="63"/>
      <c r="O218" s="62"/>
      <c r="P218" s="63"/>
      <c r="Q218" s="43"/>
    </row>
    <row r="219" spans="1:17" ht="11.1" customHeight="1">
      <c r="A219" s="37"/>
      <c r="B219" s="12"/>
      <c r="C219" s="12"/>
      <c r="D219" s="12"/>
      <c r="E219" s="12"/>
      <c r="F219" s="12"/>
      <c r="G219" s="12"/>
      <c r="H219" s="13"/>
      <c r="I219" s="5"/>
      <c r="J219" s="59"/>
      <c r="K219" s="18"/>
      <c r="L219" s="21"/>
      <c r="M219" s="55"/>
      <c r="N219" s="56"/>
      <c r="O219" s="55"/>
      <c r="P219" s="56"/>
      <c r="Q219" s="44"/>
    </row>
    <row r="220" spans="1:17" ht="11.1" customHeight="1">
      <c r="A220" s="35"/>
      <c r="B220" s="8"/>
      <c r="C220" s="8"/>
      <c r="D220" s="8"/>
      <c r="E220" s="8"/>
      <c r="F220" s="8"/>
      <c r="G220" s="8"/>
      <c r="H220" s="10"/>
      <c r="J220" s="57"/>
      <c r="K220" s="17"/>
      <c r="L220" s="20"/>
      <c r="M220" s="60"/>
      <c r="N220" s="61"/>
      <c r="O220" s="60"/>
      <c r="P220" s="61"/>
      <c r="Q220" s="43"/>
    </row>
    <row r="221" spans="1:17" ht="11.1" customHeight="1">
      <c r="A221" s="35"/>
      <c r="B221" s="8"/>
      <c r="C221" s="8"/>
      <c r="D221" s="8"/>
      <c r="E221" s="8"/>
      <c r="F221" s="8"/>
      <c r="G221" s="8"/>
      <c r="H221" s="10"/>
      <c r="J221" s="58"/>
      <c r="K221" s="17"/>
      <c r="L221" s="20"/>
      <c r="M221" s="62"/>
      <c r="N221" s="63"/>
      <c r="O221" s="62"/>
      <c r="P221" s="63"/>
      <c r="Q221" s="43"/>
    </row>
    <row r="222" spans="1:17" ht="11.1" customHeight="1">
      <c r="A222" s="37"/>
      <c r="B222" s="12"/>
      <c r="C222" s="12"/>
      <c r="D222" s="12"/>
      <c r="E222" s="12"/>
      <c r="F222" s="12"/>
      <c r="G222" s="12"/>
      <c r="H222" s="13"/>
      <c r="I222" s="5"/>
      <c r="J222" s="59"/>
      <c r="K222" s="18"/>
      <c r="L222" s="21"/>
      <c r="M222" s="55"/>
      <c r="N222" s="56"/>
      <c r="O222" s="55"/>
      <c r="P222" s="56"/>
      <c r="Q222" s="44"/>
    </row>
    <row r="223" spans="1:17" ht="11.1" customHeight="1">
      <c r="A223" s="35"/>
      <c r="B223" s="8"/>
      <c r="C223" s="8"/>
      <c r="D223" s="8"/>
      <c r="E223" s="8"/>
      <c r="F223" s="8"/>
      <c r="G223" s="8"/>
      <c r="H223" s="10"/>
      <c r="J223" s="57"/>
      <c r="K223" s="17"/>
      <c r="L223" s="20"/>
      <c r="M223" s="60"/>
      <c r="N223" s="61"/>
      <c r="O223" s="60"/>
      <c r="P223" s="61"/>
      <c r="Q223" s="43"/>
    </row>
    <row r="224" spans="1:17" ht="11.1" customHeight="1">
      <c r="A224" s="35"/>
      <c r="B224" s="8"/>
      <c r="C224" s="8"/>
      <c r="D224" s="8"/>
      <c r="E224" s="8"/>
      <c r="F224" s="8"/>
      <c r="G224" s="8"/>
      <c r="H224" s="10"/>
      <c r="J224" s="58"/>
      <c r="K224" s="17"/>
      <c r="L224" s="20"/>
      <c r="M224" s="62"/>
      <c r="N224" s="63"/>
      <c r="O224" s="62"/>
      <c r="P224" s="63"/>
      <c r="Q224" s="43"/>
    </row>
    <row r="225" spans="1:17" ht="11.1" customHeight="1">
      <c r="A225" s="37"/>
      <c r="B225" s="12"/>
      <c r="C225" s="12"/>
      <c r="D225" s="12"/>
      <c r="E225" s="12"/>
      <c r="F225" s="12"/>
      <c r="G225" s="12"/>
      <c r="H225" s="13"/>
      <c r="I225" s="5"/>
      <c r="J225" s="59"/>
      <c r="K225" s="18"/>
      <c r="L225" s="21"/>
      <c r="M225" s="55"/>
      <c r="N225" s="56"/>
      <c r="O225" s="55"/>
      <c r="P225" s="56"/>
      <c r="Q225" s="44"/>
    </row>
    <row r="226" spans="1:17" ht="11.1" customHeight="1">
      <c r="A226" s="35"/>
      <c r="B226" s="8"/>
      <c r="C226" s="8"/>
      <c r="D226" s="8"/>
      <c r="E226" s="8"/>
      <c r="F226" s="8"/>
      <c r="G226" s="8"/>
      <c r="H226" s="10"/>
      <c r="J226" s="57"/>
      <c r="K226" s="17"/>
      <c r="L226" s="20"/>
      <c r="M226" s="91"/>
      <c r="N226" s="92"/>
      <c r="O226" s="60"/>
      <c r="P226" s="61"/>
      <c r="Q226" s="43"/>
    </row>
    <row r="227" spans="1:17" ht="11.1" customHeight="1">
      <c r="A227" s="35"/>
      <c r="B227" s="8"/>
      <c r="C227" s="8"/>
      <c r="D227" s="8"/>
      <c r="E227" s="8"/>
      <c r="F227" s="8"/>
      <c r="G227" s="8"/>
      <c r="H227" s="10"/>
      <c r="J227" s="58"/>
      <c r="K227" s="17"/>
      <c r="L227" s="20"/>
      <c r="M227" s="93"/>
      <c r="N227" s="94"/>
      <c r="O227" s="62"/>
      <c r="P227" s="63"/>
      <c r="Q227" s="43"/>
    </row>
    <row r="228" spans="1:17" ht="11.1" customHeight="1">
      <c r="A228" s="37"/>
      <c r="B228" s="12"/>
      <c r="C228" s="12"/>
      <c r="D228" s="12"/>
      <c r="E228" s="12"/>
      <c r="F228" s="12"/>
      <c r="G228" s="12"/>
      <c r="H228" s="13"/>
      <c r="I228" s="5"/>
      <c r="J228" s="59"/>
      <c r="K228" s="18"/>
      <c r="L228" s="21"/>
      <c r="M228" s="95"/>
      <c r="N228" s="96"/>
      <c r="O228" s="55"/>
      <c r="P228" s="56"/>
      <c r="Q228" s="45"/>
    </row>
    <row r="229" spans="1:17" ht="11.1" customHeight="1">
      <c r="A229" s="35"/>
      <c r="B229" s="8"/>
      <c r="C229" s="8"/>
      <c r="D229" s="8"/>
      <c r="E229" s="8"/>
      <c r="F229" s="8"/>
      <c r="G229" s="8"/>
      <c r="H229" s="10"/>
      <c r="J229" s="57"/>
      <c r="K229" s="17"/>
      <c r="L229" s="20"/>
      <c r="M229" s="91"/>
      <c r="N229" s="92"/>
      <c r="O229" s="60"/>
      <c r="P229" s="61"/>
      <c r="Q229" s="43"/>
    </row>
    <row r="230" spans="1:17" ht="11.1" customHeight="1">
      <c r="A230" s="35"/>
      <c r="B230" s="8"/>
      <c r="C230" s="8"/>
      <c r="D230" s="8"/>
      <c r="E230" s="8"/>
      <c r="F230" s="8"/>
      <c r="G230" s="8"/>
      <c r="H230" s="10"/>
      <c r="J230" s="58"/>
      <c r="K230" s="17"/>
      <c r="L230" s="20"/>
      <c r="M230" s="93"/>
      <c r="N230" s="94"/>
      <c r="O230" s="62"/>
      <c r="P230" s="63"/>
      <c r="Q230" s="43"/>
    </row>
    <row r="231" spans="1:17" ht="11.1" customHeight="1">
      <c r="A231" s="37"/>
      <c r="B231" s="12"/>
      <c r="C231" s="12"/>
      <c r="D231" s="12"/>
      <c r="E231" s="12"/>
      <c r="F231" s="12"/>
      <c r="G231" s="12"/>
      <c r="H231" s="13"/>
      <c r="I231" s="5"/>
      <c r="J231" s="59"/>
      <c r="K231" s="18"/>
      <c r="L231" s="21"/>
      <c r="M231" s="95"/>
      <c r="N231" s="96"/>
      <c r="O231" s="55"/>
      <c r="P231" s="56"/>
      <c r="Q231" s="44"/>
    </row>
    <row r="232" spans="1:17" ht="11.1" customHeight="1">
      <c r="A232" s="35"/>
      <c r="B232" s="8"/>
      <c r="C232" s="8"/>
      <c r="D232" s="8"/>
      <c r="E232" s="8"/>
      <c r="F232" s="8"/>
      <c r="G232" s="8"/>
      <c r="H232" s="10"/>
      <c r="J232" s="57"/>
      <c r="K232" s="17"/>
      <c r="L232" s="20"/>
      <c r="M232" s="91"/>
      <c r="N232" s="92"/>
      <c r="O232" s="60"/>
      <c r="P232" s="61"/>
      <c r="Q232" s="43"/>
    </row>
    <row r="233" spans="1:17" ht="11.1" customHeight="1">
      <c r="A233" s="35"/>
      <c r="B233" s="8"/>
      <c r="C233" s="8"/>
      <c r="D233" s="8"/>
      <c r="E233" s="8"/>
      <c r="F233" s="8"/>
      <c r="G233" s="8"/>
      <c r="H233" s="10"/>
      <c r="J233" s="58"/>
      <c r="K233" s="17"/>
      <c r="L233" s="20"/>
      <c r="M233" s="93"/>
      <c r="N233" s="94"/>
      <c r="O233" s="62"/>
      <c r="P233" s="63"/>
      <c r="Q233" s="43"/>
    </row>
    <row r="234" spans="1:17" ht="11.1" customHeight="1">
      <c r="A234" s="37"/>
      <c r="B234" s="12"/>
      <c r="C234" s="12"/>
      <c r="D234" s="12"/>
      <c r="E234" s="12"/>
      <c r="F234" s="12"/>
      <c r="G234" s="12"/>
      <c r="H234" s="13"/>
      <c r="I234" s="5"/>
      <c r="J234" s="59"/>
      <c r="K234" s="18"/>
      <c r="L234" s="21"/>
      <c r="M234" s="95"/>
      <c r="N234" s="96"/>
      <c r="O234" s="55"/>
      <c r="P234" s="56"/>
      <c r="Q234" s="44"/>
    </row>
    <row r="235" spans="1:17" ht="11.1" customHeight="1">
      <c r="A235" s="35"/>
      <c r="B235" s="8"/>
      <c r="C235" s="8"/>
      <c r="D235" s="8"/>
      <c r="E235" s="8"/>
      <c r="F235" s="8"/>
      <c r="G235" s="8" t="s">
        <v>25</v>
      </c>
      <c r="H235" s="10"/>
      <c r="J235" s="57"/>
      <c r="K235" s="17"/>
      <c r="L235" s="20"/>
      <c r="M235" s="91"/>
      <c r="N235" s="92"/>
      <c r="O235" s="60"/>
      <c r="P235" s="61"/>
      <c r="Q235" s="43"/>
    </row>
    <row r="236" spans="1:17" ht="11.1" customHeight="1">
      <c r="A236" s="35"/>
      <c r="B236" s="8"/>
      <c r="C236" s="8"/>
      <c r="D236" s="8"/>
      <c r="E236" s="8"/>
      <c r="F236" s="8"/>
      <c r="G236" s="8"/>
      <c r="H236" s="10"/>
      <c r="J236" s="58"/>
      <c r="K236" s="17"/>
      <c r="L236" s="20"/>
      <c r="M236" s="93"/>
      <c r="N236" s="94"/>
      <c r="O236" s="62"/>
      <c r="P236" s="63"/>
      <c r="Q236" s="43"/>
    </row>
    <row r="237" spans="1:17" ht="11.1" customHeight="1">
      <c r="A237" s="37"/>
      <c r="B237" s="12"/>
      <c r="C237" s="12"/>
      <c r="D237" s="12"/>
      <c r="E237" s="12"/>
      <c r="F237" s="12"/>
      <c r="G237" s="12"/>
      <c r="H237" s="13"/>
      <c r="I237" s="5"/>
      <c r="J237" s="59"/>
      <c r="K237" s="18"/>
      <c r="L237" s="21"/>
      <c r="M237" s="95"/>
      <c r="N237" s="96"/>
      <c r="O237" s="55">
        <f>SUM(O199:P234)</f>
        <v>0</v>
      </c>
      <c r="P237" s="56"/>
      <c r="Q237" s="44"/>
    </row>
    <row r="238" spans="1:17" ht="11.1" customHeight="1">
      <c r="A238" s="35"/>
      <c r="B238" s="8"/>
      <c r="C238" s="8"/>
      <c r="D238" s="8"/>
      <c r="E238" s="8"/>
      <c r="F238" s="8"/>
      <c r="G238" s="8" t="s">
        <v>144</v>
      </c>
      <c r="H238" s="10"/>
      <c r="J238" s="57"/>
      <c r="K238" s="17"/>
      <c r="L238" s="20"/>
      <c r="M238" s="91"/>
      <c r="N238" s="92"/>
      <c r="O238" s="60"/>
      <c r="P238" s="61"/>
      <c r="Q238" s="43"/>
    </row>
    <row r="239" spans="1:17" ht="11.1" customHeight="1">
      <c r="A239" s="35"/>
      <c r="B239" s="8"/>
      <c r="C239" s="8"/>
      <c r="D239" s="8"/>
      <c r="E239" s="8"/>
      <c r="F239" s="8"/>
      <c r="G239" s="8"/>
      <c r="H239" s="10"/>
      <c r="J239" s="58"/>
      <c r="K239" s="17"/>
      <c r="L239" s="20"/>
      <c r="M239" s="93"/>
      <c r="N239" s="94"/>
      <c r="O239" s="62"/>
      <c r="P239" s="63"/>
      <c r="Q239" s="43"/>
    </row>
    <row r="240" spans="1:17" ht="11.1" customHeight="1">
      <c r="A240" s="37"/>
      <c r="B240" s="12"/>
      <c r="C240" s="12"/>
      <c r="D240" s="12"/>
      <c r="E240" s="12"/>
      <c r="F240" s="12"/>
      <c r="G240" s="12"/>
      <c r="H240" s="13"/>
      <c r="I240" s="5"/>
      <c r="J240" s="59"/>
      <c r="K240" s="18"/>
      <c r="L240" s="21"/>
      <c r="M240" s="95"/>
      <c r="N240" s="96"/>
      <c r="O240" s="55">
        <f>O237</f>
        <v>0</v>
      </c>
      <c r="P240" s="56"/>
      <c r="Q240" s="44"/>
    </row>
    <row r="241" spans="1:17" ht="11.1" customHeight="1">
      <c r="I241" s="113">
        <f>I193+1</f>
        <v>6</v>
      </c>
      <c r="J241" s="113"/>
      <c r="K241" s="113"/>
      <c r="L241" s="113"/>
      <c r="M241" s="113"/>
      <c r="N241" s="113"/>
    </row>
    <row r="242" spans="1:17" ht="11.1" customHeight="1">
      <c r="I242" s="113"/>
      <c r="J242" s="113"/>
      <c r="K242" s="113"/>
      <c r="L242" s="113"/>
      <c r="M242" s="113"/>
      <c r="N242" s="113"/>
    </row>
    <row r="244" spans="1:17" ht="14.45" customHeight="1">
      <c r="A244" s="99" t="s">
        <v>0</v>
      </c>
      <c r="B244" s="100"/>
      <c r="C244" s="100"/>
      <c r="D244" s="100"/>
      <c r="E244" s="100"/>
      <c r="F244" s="100"/>
      <c r="G244" s="101"/>
      <c r="H244" s="102" t="str">
        <f>H196</f>
        <v>令和７年度横山ダム維持補修工事(仮称)</v>
      </c>
      <c r="I244" s="103"/>
      <c r="J244" s="103"/>
      <c r="K244" s="103"/>
      <c r="L244" s="31"/>
      <c r="M244" s="31"/>
      <c r="N244" s="76" t="s">
        <v>6</v>
      </c>
      <c r="O244" s="77"/>
      <c r="P244" s="78" t="str">
        <f>P196</f>
        <v>道路維持・修繕</v>
      </c>
      <c r="Q244" s="79"/>
    </row>
    <row r="245" spans="1:17" ht="14.45" customHeight="1">
      <c r="A245" s="32"/>
      <c r="H245" s="84"/>
      <c r="I245" s="97"/>
      <c r="J245" s="97"/>
      <c r="K245" s="97"/>
      <c r="N245" s="82" t="s">
        <v>5</v>
      </c>
      <c r="O245" s="83"/>
      <c r="P245" s="78" t="str">
        <f>P197</f>
        <v>橋梁保全工事</v>
      </c>
      <c r="Q245" s="79"/>
    </row>
    <row r="246" spans="1:17" ht="14.45" customHeight="1">
      <c r="A246" s="86" t="s">
        <v>1</v>
      </c>
      <c r="B246" s="87"/>
      <c r="C246" s="86"/>
      <c r="D246" s="86"/>
      <c r="E246" s="86"/>
      <c r="F246" s="86"/>
      <c r="G246" s="86"/>
      <c r="H246" s="88"/>
      <c r="I246" s="88" t="s">
        <v>2</v>
      </c>
      <c r="J246" s="87"/>
      <c r="K246" s="2" t="s">
        <v>3</v>
      </c>
      <c r="L246" s="3" t="s">
        <v>8</v>
      </c>
      <c r="M246" s="89" t="s">
        <v>9</v>
      </c>
      <c r="N246" s="89"/>
      <c r="O246" s="90" t="s">
        <v>10</v>
      </c>
      <c r="P246" s="90"/>
      <c r="Q246" s="34" t="s">
        <v>4</v>
      </c>
    </row>
    <row r="247" spans="1:17" ht="11.1" customHeight="1">
      <c r="A247" s="35"/>
      <c r="B247" s="8" t="s">
        <v>122</v>
      </c>
      <c r="C247" s="8"/>
      <c r="D247" s="8"/>
      <c r="E247" s="8"/>
      <c r="F247" s="8"/>
      <c r="G247" s="8"/>
      <c r="H247" s="10"/>
      <c r="J247" s="57"/>
      <c r="K247" s="16"/>
      <c r="L247" s="20"/>
      <c r="M247" s="64"/>
      <c r="N247" s="65"/>
      <c r="O247" s="60"/>
      <c r="P247" s="61"/>
      <c r="Q247" s="43"/>
    </row>
    <row r="248" spans="1:17" ht="11.1" customHeight="1">
      <c r="A248" s="35"/>
      <c r="B248" s="8"/>
      <c r="C248" s="8"/>
      <c r="D248" s="8"/>
      <c r="E248" s="8"/>
      <c r="F248" s="8"/>
      <c r="G248" s="8"/>
      <c r="H248" s="10"/>
      <c r="J248" s="58"/>
      <c r="K248" s="16"/>
      <c r="L248" s="20"/>
      <c r="M248" s="66"/>
      <c r="N248" s="67"/>
      <c r="O248" s="62"/>
      <c r="P248" s="63"/>
      <c r="Q248" s="43"/>
    </row>
    <row r="249" spans="1:17" ht="11.1" customHeight="1">
      <c r="A249" s="37"/>
      <c r="B249" s="12"/>
      <c r="C249" s="12"/>
      <c r="D249" s="12"/>
      <c r="E249" s="12"/>
      <c r="F249" s="12"/>
      <c r="G249" s="12"/>
      <c r="H249" s="13"/>
      <c r="I249" s="5"/>
      <c r="J249" s="59"/>
      <c r="K249" s="14" t="s">
        <v>27</v>
      </c>
      <c r="L249" s="21"/>
      <c r="M249" s="68">
        <v>66900</v>
      </c>
      <c r="N249" s="69"/>
      <c r="O249" s="55">
        <f>L249*M249</f>
        <v>0</v>
      </c>
      <c r="P249" s="56"/>
      <c r="Q249" s="44"/>
    </row>
    <row r="250" spans="1:17" ht="11.1" customHeight="1">
      <c r="A250" s="35"/>
      <c r="B250" s="8" t="s">
        <v>119</v>
      </c>
      <c r="C250" s="8"/>
      <c r="D250" s="8"/>
      <c r="E250" s="8"/>
      <c r="F250" s="8"/>
      <c r="G250" s="8"/>
      <c r="H250" s="10"/>
      <c r="J250" s="57"/>
      <c r="K250" s="16"/>
      <c r="L250" s="20"/>
      <c r="M250" s="64"/>
      <c r="N250" s="65"/>
      <c r="O250" s="60"/>
      <c r="P250" s="61"/>
      <c r="Q250" s="43"/>
    </row>
    <row r="251" spans="1:17" ht="11.1" customHeight="1">
      <c r="A251" s="35"/>
      <c r="B251" s="8"/>
      <c r="C251" s="8"/>
      <c r="D251" s="8"/>
      <c r="E251" s="8"/>
      <c r="F251" s="8"/>
      <c r="G251" s="8"/>
      <c r="H251" s="10"/>
      <c r="J251" s="58"/>
      <c r="K251" s="16"/>
      <c r="L251" s="20"/>
      <c r="M251" s="66"/>
      <c r="N251" s="67"/>
      <c r="O251" s="62"/>
      <c r="P251" s="63"/>
      <c r="Q251" s="43"/>
    </row>
    <row r="252" spans="1:17" ht="11.1" customHeight="1">
      <c r="A252" s="37"/>
      <c r="B252" s="12"/>
      <c r="C252" s="12"/>
      <c r="D252" s="12"/>
      <c r="E252" s="12"/>
      <c r="F252" s="12"/>
      <c r="G252" s="12"/>
      <c r="H252" s="13"/>
      <c r="I252" s="5"/>
      <c r="J252" s="59"/>
      <c r="K252" s="14" t="s">
        <v>27</v>
      </c>
      <c r="L252" s="21"/>
      <c r="M252" s="68">
        <v>59600</v>
      </c>
      <c r="N252" s="69"/>
      <c r="O252" s="55">
        <f>L252*M252</f>
        <v>0</v>
      </c>
      <c r="P252" s="56"/>
      <c r="Q252" s="44"/>
    </row>
    <row r="253" spans="1:17" ht="11.1" customHeight="1">
      <c r="A253" s="35"/>
      <c r="B253" s="8" t="s">
        <v>121</v>
      </c>
      <c r="C253" s="8"/>
      <c r="D253" s="8"/>
      <c r="E253" s="8"/>
      <c r="F253" s="8"/>
      <c r="G253" s="8"/>
      <c r="H253" s="10"/>
      <c r="J253" s="57"/>
      <c r="K253" s="16"/>
      <c r="L253" s="20"/>
      <c r="M253" s="64"/>
      <c r="N253" s="65"/>
      <c r="O253" s="60"/>
      <c r="P253" s="61"/>
      <c r="Q253" s="43"/>
    </row>
    <row r="254" spans="1:17" ht="11.1" customHeight="1">
      <c r="A254" s="35"/>
      <c r="B254" s="8"/>
      <c r="C254" s="8"/>
      <c r="D254" s="8"/>
      <c r="E254" s="8"/>
      <c r="F254" s="8"/>
      <c r="G254" s="8"/>
      <c r="H254" s="10"/>
      <c r="J254" s="58"/>
      <c r="K254" s="16"/>
      <c r="L254" s="20"/>
      <c r="M254" s="66"/>
      <c r="N254" s="67"/>
      <c r="O254" s="62"/>
      <c r="P254" s="63"/>
      <c r="Q254" s="43"/>
    </row>
    <row r="255" spans="1:17" ht="11.1" customHeight="1">
      <c r="A255" s="37"/>
      <c r="B255" s="12"/>
      <c r="C255" s="12"/>
      <c r="D255" s="12"/>
      <c r="E255" s="12"/>
      <c r="F255" s="12"/>
      <c r="G255" s="12"/>
      <c r="H255" s="13"/>
      <c r="I255" s="5"/>
      <c r="J255" s="59"/>
      <c r="K255" s="14" t="s">
        <v>27</v>
      </c>
      <c r="L255" s="21"/>
      <c r="M255" s="68">
        <v>48500</v>
      </c>
      <c r="N255" s="69"/>
      <c r="O255" s="55">
        <f>L255*M255</f>
        <v>0</v>
      </c>
      <c r="P255" s="56"/>
      <c r="Q255" s="44"/>
    </row>
    <row r="256" spans="1:17" ht="11.1" customHeight="1">
      <c r="A256" s="35"/>
      <c r="B256" s="8" t="s">
        <v>120</v>
      </c>
      <c r="C256" s="8"/>
      <c r="D256" s="8"/>
      <c r="E256" s="8"/>
      <c r="F256" s="8"/>
      <c r="G256" s="8"/>
      <c r="H256" s="10"/>
      <c r="J256" s="57"/>
      <c r="K256" s="16"/>
      <c r="L256" s="20"/>
      <c r="M256" s="64"/>
      <c r="N256" s="65"/>
      <c r="O256" s="60"/>
      <c r="P256" s="61"/>
      <c r="Q256" s="43"/>
    </row>
    <row r="257" spans="1:17" ht="11.1" customHeight="1">
      <c r="A257" s="35"/>
      <c r="B257" s="8"/>
      <c r="C257" s="8"/>
      <c r="D257" s="8"/>
      <c r="E257" s="8"/>
      <c r="F257" s="8"/>
      <c r="G257" s="8"/>
      <c r="H257" s="10"/>
      <c r="J257" s="58"/>
      <c r="K257" s="16"/>
      <c r="L257" s="20"/>
      <c r="M257" s="66"/>
      <c r="N257" s="67"/>
      <c r="O257" s="62"/>
      <c r="P257" s="63"/>
      <c r="Q257" s="43"/>
    </row>
    <row r="258" spans="1:17" ht="11.1" customHeight="1">
      <c r="A258" s="37"/>
      <c r="B258" s="12"/>
      <c r="C258" s="12"/>
      <c r="D258" s="12"/>
      <c r="E258" s="12"/>
      <c r="F258" s="12"/>
      <c r="G258" s="12"/>
      <c r="H258" s="13"/>
      <c r="I258" s="5"/>
      <c r="J258" s="59"/>
      <c r="K258" s="14" t="s">
        <v>27</v>
      </c>
      <c r="L258" s="21"/>
      <c r="M258" s="68">
        <v>40300</v>
      </c>
      <c r="N258" s="69"/>
      <c r="O258" s="55">
        <f>L258*M258</f>
        <v>0</v>
      </c>
      <c r="P258" s="56"/>
      <c r="Q258" s="44"/>
    </row>
    <row r="259" spans="1:17" ht="11.1" customHeight="1">
      <c r="A259" s="35"/>
      <c r="B259" s="8" t="s">
        <v>123</v>
      </c>
      <c r="C259" s="8"/>
      <c r="D259" s="8"/>
      <c r="E259" s="8"/>
      <c r="F259" s="8"/>
      <c r="G259" s="8"/>
      <c r="H259" s="10"/>
      <c r="J259" s="57"/>
      <c r="K259" s="16"/>
      <c r="L259" s="20"/>
      <c r="M259" s="64"/>
      <c r="N259" s="65"/>
      <c r="O259" s="60"/>
      <c r="P259" s="61"/>
      <c r="Q259" s="43"/>
    </row>
    <row r="260" spans="1:17" ht="11.1" customHeight="1">
      <c r="A260" s="35"/>
      <c r="B260" s="8"/>
      <c r="C260" s="8"/>
      <c r="D260" s="8"/>
      <c r="E260" s="8"/>
      <c r="F260" s="8"/>
      <c r="G260" s="8"/>
      <c r="H260" s="10"/>
      <c r="J260" s="58"/>
      <c r="K260" s="16"/>
      <c r="L260" s="20"/>
      <c r="M260" s="66"/>
      <c r="N260" s="67"/>
      <c r="O260" s="62"/>
      <c r="P260" s="63"/>
      <c r="Q260" s="43"/>
    </row>
    <row r="261" spans="1:17" ht="11.1" customHeight="1">
      <c r="A261" s="37"/>
      <c r="B261" s="12"/>
      <c r="C261" s="12"/>
      <c r="D261" s="12"/>
      <c r="E261" s="12"/>
      <c r="F261" s="12"/>
      <c r="G261" s="12"/>
      <c r="H261" s="13"/>
      <c r="I261" s="5"/>
      <c r="J261" s="59"/>
      <c r="K261" s="14" t="s">
        <v>27</v>
      </c>
      <c r="L261" s="21"/>
      <c r="M261" s="68">
        <v>36100</v>
      </c>
      <c r="N261" s="69"/>
      <c r="O261" s="55">
        <f>L261*M261</f>
        <v>0</v>
      </c>
      <c r="P261" s="56"/>
      <c r="Q261" s="44"/>
    </row>
    <row r="262" spans="1:17" ht="11.1" customHeight="1">
      <c r="A262" s="42"/>
      <c r="B262" s="8"/>
      <c r="C262" s="8"/>
      <c r="D262" s="8"/>
      <c r="E262" s="8"/>
      <c r="F262" s="8"/>
      <c r="G262" s="8"/>
      <c r="H262" s="10"/>
      <c r="J262" s="57"/>
      <c r="K262" s="16"/>
      <c r="L262" s="20"/>
      <c r="M262" s="60"/>
      <c r="N262" s="61"/>
      <c r="O262" s="60"/>
      <c r="P262" s="61"/>
      <c r="Q262" s="43"/>
    </row>
    <row r="263" spans="1:17" ht="11.1" customHeight="1">
      <c r="A263" s="35"/>
      <c r="B263" s="8"/>
      <c r="C263" s="8"/>
      <c r="D263" s="8"/>
      <c r="E263" s="8"/>
      <c r="F263" s="8"/>
      <c r="G263" s="8"/>
      <c r="H263" s="10"/>
      <c r="J263" s="58"/>
      <c r="K263" s="16"/>
      <c r="L263" s="20"/>
      <c r="M263" s="62"/>
      <c r="N263" s="63"/>
      <c r="O263" s="62"/>
      <c r="P263" s="63"/>
      <c r="Q263" s="43"/>
    </row>
    <row r="264" spans="1:17" ht="11.1" customHeight="1">
      <c r="A264" s="37"/>
      <c r="B264" s="12"/>
      <c r="C264" s="12"/>
      <c r="D264" s="12"/>
      <c r="E264" s="12"/>
      <c r="F264" s="12"/>
      <c r="G264" s="12"/>
      <c r="H264" s="13"/>
      <c r="I264" s="5"/>
      <c r="J264" s="59"/>
      <c r="K264" s="14"/>
      <c r="L264" s="21"/>
      <c r="M264" s="55"/>
      <c r="N264" s="56"/>
      <c r="O264" s="55">
        <f>L264*M264</f>
        <v>0</v>
      </c>
      <c r="P264" s="56"/>
      <c r="Q264" s="44"/>
    </row>
    <row r="265" spans="1:17" ht="11.1" customHeight="1">
      <c r="A265" s="35"/>
      <c r="B265" s="8"/>
      <c r="C265" s="8"/>
      <c r="D265" s="8"/>
      <c r="E265" s="8"/>
      <c r="F265" s="8"/>
      <c r="G265" s="8"/>
      <c r="H265" s="10"/>
      <c r="J265" s="57"/>
      <c r="K265" s="17"/>
      <c r="L265" s="19"/>
      <c r="M265" s="60"/>
      <c r="N265" s="61"/>
      <c r="O265" s="60"/>
      <c r="P265" s="61"/>
      <c r="Q265" s="43"/>
    </row>
    <row r="266" spans="1:17" ht="11.1" customHeight="1">
      <c r="A266" s="35"/>
      <c r="B266" s="8"/>
      <c r="C266" s="8"/>
      <c r="D266" s="8"/>
      <c r="E266" s="8"/>
      <c r="F266" s="8"/>
      <c r="G266" s="8"/>
      <c r="H266" s="10"/>
      <c r="J266" s="58"/>
      <c r="K266" s="17"/>
      <c r="L266" s="20"/>
      <c r="M266" s="62"/>
      <c r="N266" s="63"/>
      <c r="O266" s="62"/>
      <c r="P266" s="63"/>
      <c r="Q266" s="43"/>
    </row>
    <row r="267" spans="1:17" ht="11.1" customHeight="1">
      <c r="A267" s="37"/>
      <c r="B267" s="12"/>
      <c r="C267" s="12"/>
      <c r="D267" s="12"/>
      <c r="E267" s="12"/>
      <c r="F267" s="12"/>
      <c r="G267" s="12"/>
      <c r="H267" s="13"/>
      <c r="I267" s="5"/>
      <c r="J267" s="59"/>
      <c r="K267" s="18"/>
      <c r="L267" s="21"/>
      <c r="M267" s="55"/>
      <c r="N267" s="56"/>
      <c r="O267" s="55"/>
      <c r="P267" s="56"/>
      <c r="Q267" s="44"/>
    </row>
    <row r="268" spans="1:17" ht="11.1" customHeight="1">
      <c r="A268" s="35"/>
      <c r="B268" s="8"/>
      <c r="C268" s="8"/>
      <c r="D268" s="8"/>
      <c r="E268" s="8"/>
      <c r="F268" s="8"/>
      <c r="G268" s="8"/>
      <c r="H268" s="10"/>
      <c r="J268" s="57"/>
      <c r="K268" s="17"/>
      <c r="L268" s="20"/>
      <c r="M268" s="60"/>
      <c r="N268" s="61"/>
      <c r="O268" s="60"/>
      <c r="P268" s="61"/>
      <c r="Q268" s="43"/>
    </row>
    <row r="269" spans="1:17" ht="11.1" customHeight="1">
      <c r="A269" s="35"/>
      <c r="B269" s="8"/>
      <c r="C269" s="8"/>
      <c r="D269" s="8"/>
      <c r="E269" s="8"/>
      <c r="F269" s="8"/>
      <c r="G269" s="8"/>
      <c r="H269" s="10"/>
      <c r="J269" s="58"/>
      <c r="K269" s="17"/>
      <c r="L269" s="20"/>
      <c r="M269" s="62"/>
      <c r="N269" s="63"/>
      <c r="O269" s="62"/>
      <c r="P269" s="63"/>
      <c r="Q269" s="43"/>
    </row>
    <row r="270" spans="1:17" ht="11.1" customHeight="1">
      <c r="A270" s="37"/>
      <c r="B270" s="12"/>
      <c r="C270" s="12"/>
      <c r="D270" s="12"/>
      <c r="E270" s="12"/>
      <c r="F270" s="12"/>
      <c r="G270" s="12"/>
      <c r="H270" s="13"/>
      <c r="I270" s="5"/>
      <c r="J270" s="59"/>
      <c r="K270" s="18"/>
      <c r="L270" s="21"/>
      <c r="M270" s="55"/>
      <c r="N270" s="56"/>
      <c r="O270" s="55"/>
      <c r="P270" s="56"/>
      <c r="Q270" s="44"/>
    </row>
    <row r="271" spans="1:17" ht="11.1" customHeight="1">
      <c r="A271" s="35"/>
      <c r="B271" s="8"/>
      <c r="C271" s="8"/>
      <c r="D271" s="8"/>
      <c r="E271" s="8"/>
      <c r="F271" s="8"/>
      <c r="G271" s="8"/>
      <c r="H271" s="10"/>
      <c r="J271" s="57"/>
      <c r="K271" s="17"/>
      <c r="L271" s="20"/>
      <c r="M271" s="60"/>
      <c r="N271" s="61"/>
      <c r="O271" s="60"/>
      <c r="P271" s="61"/>
      <c r="Q271" s="43"/>
    </row>
    <row r="272" spans="1:17" ht="11.1" customHeight="1">
      <c r="A272" s="35"/>
      <c r="B272" s="8"/>
      <c r="C272" s="8"/>
      <c r="D272" s="8"/>
      <c r="E272" s="8"/>
      <c r="F272" s="8"/>
      <c r="G272" s="8"/>
      <c r="H272" s="10"/>
      <c r="J272" s="58"/>
      <c r="K272" s="17"/>
      <c r="L272" s="20"/>
      <c r="M272" s="62"/>
      <c r="N272" s="63"/>
      <c r="O272" s="62"/>
      <c r="P272" s="63"/>
      <c r="Q272" s="43"/>
    </row>
    <row r="273" spans="1:17" ht="11.1" customHeight="1">
      <c r="A273" s="37"/>
      <c r="B273" s="12"/>
      <c r="C273" s="12"/>
      <c r="D273" s="12"/>
      <c r="E273" s="12"/>
      <c r="F273" s="12"/>
      <c r="G273" s="12"/>
      <c r="H273" s="13"/>
      <c r="I273" s="5"/>
      <c r="J273" s="59"/>
      <c r="K273" s="18"/>
      <c r="L273" s="21"/>
      <c r="M273" s="55"/>
      <c r="N273" s="56"/>
      <c r="O273" s="55"/>
      <c r="P273" s="56"/>
      <c r="Q273" s="44"/>
    </row>
    <row r="274" spans="1:17" ht="11.1" customHeight="1">
      <c r="A274" s="35"/>
      <c r="B274" s="8"/>
      <c r="C274" s="8"/>
      <c r="D274" s="8"/>
      <c r="E274" s="8"/>
      <c r="F274" s="8"/>
      <c r="G274" s="8"/>
      <c r="H274" s="10"/>
      <c r="J274" s="57"/>
      <c r="K274" s="17"/>
      <c r="L274" s="20"/>
      <c r="M274" s="91"/>
      <c r="N274" s="92"/>
      <c r="O274" s="60"/>
      <c r="P274" s="61"/>
      <c r="Q274" s="43"/>
    </row>
    <row r="275" spans="1:17" ht="11.1" customHeight="1">
      <c r="A275" s="35"/>
      <c r="B275" s="8"/>
      <c r="C275" s="8"/>
      <c r="D275" s="8"/>
      <c r="E275" s="8"/>
      <c r="F275" s="8"/>
      <c r="G275" s="8"/>
      <c r="H275" s="10"/>
      <c r="J275" s="58"/>
      <c r="K275" s="17"/>
      <c r="L275" s="20"/>
      <c r="M275" s="93"/>
      <c r="N275" s="94"/>
      <c r="O275" s="62"/>
      <c r="P275" s="63"/>
      <c r="Q275" s="43"/>
    </row>
    <row r="276" spans="1:17" ht="11.1" customHeight="1">
      <c r="A276" s="37"/>
      <c r="B276" s="12"/>
      <c r="C276" s="12"/>
      <c r="D276" s="12"/>
      <c r="E276" s="12"/>
      <c r="F276" s="12"/>
      <c r="G276" s="12"/>
      <c r="H276" s="13"/>
      <c r="I276" s="5"/>
      <c r="J276" s="59"/>
      <c r="K276" s="18"/>
      <c r="L276" s="21"/>
      <c r="M276" s="95"/>
      <c r="N276" s="96"/>
      <c r="O276" s="55"/>
      <c r="P276" s="56"/>
      <c r="Q276" s="45"/>
    </row>
    <row r="277" spans="1:17" ht="11.1" customHeight="1">
      <c r="A277" s="35"/>
      <c r="B277" s="8"/>
      <c r="C277" s="8"/>
      <c r="D277" s="8"/>
      <c r="E277" s="8"/>
      <c r="F277" s="8"/>
      <c r="G277" s="8"/>
      <c r="H277" s="10"/>
      <c r="J277" s="57"/>
      <c r="K277" s="17"/>
      <c r="L277" s="20"/>
      <c r="M277" s="91"/>
      <c r="N277" s="92"/>
      <c r="O277" s="60"/>
      <c r="P277" s="61"/>
      <c r="Q277" s="43"/>
    </row>
    <row r="278" spans="1:17" ht="11.1" customHeight="1">
      <c r="A278" s="35"/>
      <c r="B278" s="8"/>
      <c r="C278" s="8"/>
      <c r="D278" s="8"/>
      <c r="E278" s="8"/>
      <c r="F278" s="8"/>
      <c r="G278" s="8"/>
      <c r="H278" s="10"/>
      <c r="J278" s="58"/>
      <c r="K278" s="17"/>
      <c r="L278" s="20"/>
      <c r="M278" s="93"/>
      <c r="N278" s="94"/>
      <c r="O278" s="62"/>
      <c r="P278" s="63"/>
      <c r="Q278" s="43"/>
    </row>
    <row r="279" spans="1:17" ht="11.1" customHeight="1">
      <c r="A279" s="37"/>
      <c r="B279" s="12"/>
      <c r="C279" s="12"/>
      <c r="D279" s="12"/>
      <c r="E279" s="12"/>
      <c r="F279" s="12"/>
      <c r="G279" s="12"/>
      <c r="H279" s="13"/>
      <c r="I279" s="5"/>
      <c r="J279" s="59"/>
      <c r="K279" s="18"/>
      <c r="L279" s="21"/>
      <c r="M279" s="95"/>
      <c r="N279" s="96"/>
      <c r="O279" s="55"/>
      <c r="P279" s="56"/>
      <c r="Q279" s="44"/>
    </row>
    <row r="280" spans="1:17" ht="11.1" customHeight="1">
      <c r="A280" s="35"/>
      <c r="B280" s="8"/>
      <c r="C280" s="8"/>
      <c r="D280" s="8"/>
      <c r="E280" s="8"/>
      <c r="F280" s="8"/>
      <c r="G280" s="8"/>
      <c r="H280" s="10"/>
      <c r="J280" s="57"/>
      <c r="K280" s="17"/>
      <c r="L280" s="20"/>
      <c r="M280" s="91"/>
      <c r="N280" s="92"/>
      <c r="O280" s="60"/>
      <c r="P280" s="61"/>
      <c r="Q280" s="43"/>
    </row>
    <row r="281" spans="1:17" ht="11.1" customHeight="1">
      <c r="A281" s="35"/>
      <c r="B281" s="8"/>
      <c r="C281" s="8"/>
      <c r="D281" s="8"/>
      <c r="E281" s="8"/>
      <c r="F281" s="8"/>
      <c r="G281" s="8"/>
      <c r="H281" s="10"/>
      <c r="J281" s="58"/>
      <c r="K281" s="17"/>
      <c r="L281" s="20"/>
      <c r="M281" s="93"/>
      <c r="N281" s="94"/>
      <c r="O281" s="62"/>
      <c r="P281" s="63"/>
      <c r="Q281" s="43"/>
    </row>
    <row r="282" spans="1:17" ht="11.1" customHeight="1">
      <c r="A282" s="37"/>
      <c r="B282" s="12"/>
      <c r="C282" s="12"/>
      <c r="D282" s="12"/>
      <c r="E282" s="12"/>
      <c r="F282" s="12"/>
      <c r="G282" s="12"/>
      <c r="H282" s="13"/>
      <c r="I282" s="5"/>
      <c r="J282" s="59"/>
      <c r="K282" s="18"/>
      <c r="L282" s="21"/>
      <c r="M282" s="95"/>
      <c r="N282" s="96"/>
      <c r="O282" s="55"/>
      <c r="P282" s="56"/>
      <c r="Q282" s="44"/>
    </row>
    <row r="283" spans="1:17" ht="11.1" customHeight="1">
      <c r="A283" s="35"/>
      <c r="B283" s="8"/>
      <c r="C283" s="8"/>
      <c r="D283" s="8"/>
      <c r="E283" s="8"/>
      <c r="F283" s="8"/>
      <c r="G283" s="8" t="s">
        <v>25</v>
      </c>
      <c r="H283" s="10"/>
      <c r="J283" s="57"/>
      <c r="K283" s="17"/>
      <c r="L283" s="20"/>
      <c r="M283" s="91"/>
      <c r="N283" s="92"/>
      <c r="O283" s="60"/>
      <c r="P283" s="61"/>
      <c r="Q283" s="43"/>
    </row>
    <row r="284" spans="1:17" ht="11.1" customHeight="1">
      <c r="A284" s="35"/>
      <c r="B284" s="8"/>
      <c r="C284" s="8"/>
      <c r="D284" s="8"/>
      <c r="E284" s="8"/>
      <c r="F284" s="8"/>
      <c r="G284" s="8"/>
      <c r="H284" s="10"/>
      <c r="J284" s="58"/>
      <c r="K284" s="17"/>
      <c r="L284" s="20"/>
      <c r="M284" s="93"/>
      <c r="N284" s="94"/>
      <c r="O284" s="62"/>
      <c r="P284" s="63"/>
      <c r="Q284" s="43"/>
    </row>
    <row r="285" spans="1:17" ht="11.1" customHeight="1">
      <c r="A285" s="37"/>
      <c r="B285" s="12"/>
      <c r="C285" s="12"/>
      <c r="D285" s="12"/>
      <c r="E285" s="12"/>
      <c r="F285" s="12"/>
      <c r="G285" s="12"/>
      <c r="H285" s="13"/>
      <c r="I285" s="5"/>
      <c r="J285" s="59"/>
      <c r="K285" s="18"/>
      <c r="L285" s="21"/>
      <c r="M285" s="95"/>
      <c r="N285" s="96"/>
      <c r="O285" s="55">
        <f>SUM(O247:P282)</f>
        <v>0</v>
      </c>
      <c r="P285" s="56"/>
      <c r="Q285" s="44"/>
    </row>
    <row r="286" spans="1:17" ht="11.1" customHeight="1">
      <c r="A286" s="35"/>
      <c r="B286" s="8"/>
      <c r="C286" s="8"/>
      <c r="D286" s="8"/>
      <c r="E286" s="8"/>
      <c r="F286" s="8"/>
      <c r="G286" s="8" t="s">
        <v>144</v>
      </c>
      <c r="H286" s="10"/>
      <c r="J286" s="57"/>
      <c r="K286" s="17"/>
      <c r="L286" s="20"/>
      <c r="M286" s="91"/>
      <c r="N286" s="92"/>
      <c r="O286" s="60"/>
      <c r="P286" s="61"/>
      <c r="Q286" s="43"/>
    </row>
    <row r="287" spans="1:17" ht="11.1" customHeight="1">
      <c r="A287" s="35"/>
      <c r="B287" s="8"/>
      <c r="C287" s="8"/>
      <c r="D287" s="8"/>
      <c r="E287" s="8"/>
      <c r="F287" s="8"/>
      <c r="G287" s="8"/>
      <c r="H287" s="10"/>
      <c r="J287" s="58"/>
      <c r="K287" s="17"/>
      <c r="L287" s="20"/>
      <c r="M287" s="93"/>
      <c r="N287" s="94"/>
      <c r="O287" s="62"/>
      <c r="P287" s="63"/>
      <c r="Q287" s="43"/>
    </row>
    <row r="288" spans="1:17" ht="11.1" customHeight="1">
      <c r="A288" s="37"/>
      <c r="B288" s="12"/>
      <c r="C288" s="12"/>
      <c r="D288" s="12"/>
      <c r="E288" s="12"/>
      <c r="F288" s="12"/>
      <c r="G288" s="12"/>
      <c r="H288" s="13"/>
      <c r="I288" s="5"/>
      <c r="J288" s="59"/>
      <c r="K288" s="18"/>
      <c r="L288" s="21"/>
      <c r="M288" s="95"/>
      <c r="N288" s="96"/>
      <c r="O288" s="55">
        <f>O285</f>
        <v>0</v>
      </c>
      <c r="P288" s="56"/>
      <c r="Q288" s="44"/>
    </row>
    <row r="289" spans="1:17" ht="11.1" customHeight="1">
      <c r="I289" s="113">
        <f>I241+1</f>
        <v>7</v>
      </c>
      <c r="J289" s="113"/>
      <c r="K289" s="113"/>
      <c r="L289" s="113"/>
      <c r="M289" s="113"/>
      <c r="N289" s="113"/>
    </row>
    <row r="290" spans="1:17" ht="11.1" customHeight="1">
      <c r="I290" s="113"/>
      <c r="J290" s="113"/>
      <c r="K290" s="113"/>
      <c r="L290" s="113"/>
      <c r="M290" s="113"/>
      <c r="N290" s="113"/>
    </row>
    <row r="292" spans="1:17" ht="14.45" customHeight="1">
      <c r="A292" s="99" t="s">
        <v>0</v>
      </c>
      <c r="B292" s="100"/>
      <c r="C292" s="100"/>
      <c r="D292" s="100"/>
      <c r="E292" s="100"/>
      <c r="F292" s="100"/>
      <c r="G292" s="101"/>
      <c r="H292" s="102" t="str">
        <f>H244</f>
        <v>令和７年度横山ダム維持補修工事(仮称)</v>
      </c>
      <c r="I292" s="103"/>
      <c r="J292" s="103"/>
      <c r="K292" s="103"/>
      <c r="L292" s="31"/>
      <c r="M292" s="31"/>
      <c r="N292" s="76" t="s">
        <v>6</v>
      </c>
      <c r="O292" s="77"/>
      <c r="P292" s="78" t="str">
        <f>P244</f>
        <v>道路維持・修繕</v>
      </c>
      <c r="Q292" s="79"/>
    </row>
    <row r="293" spans="1:17" ht="14.45" customHeight="1">
      <c r="A293" s="32"/>
      <c r="H293" s="84"/>
      <c r="I293" s="97"/>
      <c r="J293" s="97"/>
      <c r="K293" s="97"/>
      <c r="N293" s="82" t="s">
        <v>5</v>
      </c>
      <c r="O293" s="83"/>
      <c r="P293" s="78" t="str">
        <f>P245</f>
        <v>橋梁保全工事</v>
      </c>
      <c r="Q293" s="79"/>
    </row>
    <row r="294" spans="1:17" ht="14.45" customHeight="1">
      <c r="A294" s="86" t="s">
        <v>1</v>
      </c>
      <c r="B294" s="87"/>
      <c r="C294" s="86"/>
      <c r="D294" s="86"/>
      <c r="E294" s="86"/>
      <c r="F294" s="86"/>
      <c r="G294" s="86"/>
      <c r="H294" s="88"/>
      <c r="I294" s="88" t="s">
        <v>2</v>
      </c>
      <c r="J294" s="87"/>
      <c r="K294" s="2" t="s">
        <v>3</v>
      </c>
      <c r="L294" s="3" t="s">
        <v>8</v>
      </c>
      <c r="M294" s="89" t="s">
        <v>9</v>
      </c>
      <c r="N294" s="89"/>
      <c r="O294" s="90" t="s">
        <v>10</v>
      </c>
      <c r="P294" s="90"/>
      <c r="Q294" s="34" t="s">
        <v>4</v>
      </c>
    </row>
    <row r="295" spans="1:17" ht="11.1" customHeight="1">
      <c r="A295" s="35"/>
      <c r="B295" s="8" t="s">
        <v>122</v>
      </c>
      <c r="C295" s="8"/>
      <c r="D295" s="8"/>
      <c r="E295" s="8"/>
      <c r="F295" s="8"/>
      <c r="G295" s="8"/>
      <c r="H295" s="10"/>
      <c r="J295" s="57"/>
      <c r="K295" s="16"/>
      <c r="L295" s="20"/>
      <c r="M295" s="64"/>
      <c r="N295" s="65"/>
      <c r="O295" s="60"/>
      <c r="P295" s="61"/>
      <c r="Q295" s="43"/>
    </row>
    <row r="296" spans="1:17" ht="11.1" customHeight="1">
      <c r="A296" s="35"/>
      <c r="B296" s="8"/>
      <c r="C296" s="8"/>
      <c r="D296" s="8"/>
      <c r="E296" s="8"/>
      <c r="F296" s="8"/>
      <c r="G296" s="8"/>
      <c r="H296" s="10"/>
      <c r="J296" s="58"/>
      <c r="K296" s="16"/>
      <c r="L296" s="20"/>
      <c r="M296" s="66"/>
      <c r="N296" s="67"/>
      <c r="O296" s="62"/>
      <c r="P296" s="63"/>
      <c r="Q296" s="43"/>
    </row>
    <row r="297" spans="1:17" ht="11.1" customHeight="1">
      <c r="A297" s="37"/>
      <c r="B297" s="12"/>
      <c r="C297" s="12"/>
      <c r="D297" s="12"/>
      <c r="E297" s="12"/>
      <c r="F297" s="12"/>
      <c r="G297" s="12"/>
      <c r="H297" s="13"/>
      <c r="I297" s="5"/>
      <c r="J297" s="59"/>
      <c r="K297" s="14" t="s">
        <v>27</v>
      </c>
      <c r="L297" s="21"/>
      <c r="M297" s="68">
        <v>66900</v>
      </c>
      <c r="N297" s="69"/>
      <c r="O297" s="55">
        <f>L297*M297</f>
        <v>0</v>
      </c>
      <c r="P297" s="56"/>
      <c r="Q297" s="44"/>
    </row>
    <row r="298" spans="1:17" ht="11.1" customHeight="1">
      <c r="A298" s="35"/>
      <c r="B298" s="8" t="s">
        <v>119</v>
      </c>
      <c r="C298" s="8"/>
      <c r="D298" s="8"/>
      <c r="E298" s="8"/>
      <c r="F298" s="8"/>
      <c r="G298" s="8"/>
      <c r="H298" s="10"/>
      <c r="J298" s="57"/>
      <c r="K298" s="16"/>
      <c r="L298" s="20"/>
      <c r="M298" s="64"/>
      <c r="N298" s="65"/>
      <c r="O298" s="60"/>
      <c r="P298" s="61"/>
      <c r="Q298" s="43"/>
    </row>
    <row r="299" spans="1:17" ht="11.1" customHeight="1">
      <c r="A299" s="35"/>
      <c r="B299" s="8"/>
      <c r="C299" s="8"/>
      <c r="D299" s="8"/>
      <c r="E299" s="8"/>
      <c r="F299" s="8"/>
      <c r="G299" s="8"/>
      <c r="H299" s="10"/>
      <c r="J299" s="58"/>
      <c r="K299" s="16"/>
      <c r="L299" s="20"/>
      <c r="M299" s="66"/>
      <c r="N299" s="67"/>
      <c r="O299" s="62"/>
      <c r="P299" s="63"/>
      <c r="Q299" s="43"/>
    </row>
    <row r="300" spans="1:17" ht="11.1" customHeight="1">
      <c r="A300" s="37"/>
      <c r="B300" s="12"/>
      <c r="C300" s="12"/>
      <c r="D300" s="12"/>
      <c r="E300" s="12"/>
      <c r="F300" s="12"/>
      <c r="G300" s="12"/>
      <c r="H300" s="13"/>
      <c r="I300" s="5"/>
      <c r="J300" s="59"/>
      <c r="K300" s="14" t="s">
        <v>27</v>
      </c>
      <c r="L300" s="21"/>
      <c r="M300" s="68">
        <v>59600</v>
      </c>
      <c r="N300" s="69"/>
      <c r="O300" s="55">
        <f>L300*M300</f>
        <v>0</v>
      </c>
      <c r="P300" s="56"/>
      <c r="Q300" s="44"/>
    </row>
    <row r="301" spans="1:17" ht="11.1" customHeight="1">
      <c r="A301" s="35"/>
      <c r="B301" s="8" t="s">
        <v>121</v>
      </c>
      <c r="C301" s="8"/>
      <c r="D301" s="8"/>
      <c r="E301" s="8"/>
      <c r="F301" s="8"/>
      <c r="G301" s="8"/>
      <c r="H301" s="10"/>
      <c r="J301" s="57"/>
      <c r="K301" s="16"/>
      <c r="L301" s="20"/>
      <c r="M301" s="64"/>
      <c r="N301" s="65"/>
      <c r="O301" s="60"/>
      <c r="P301" s="61"/>
      <c r="Q301" s="43"/>
    </row>
    <row r="302" spans="1:17" ht="11.1" customHeight="1">
      <c r="A302" s="35"/>
      <c r="B302" s="8"/>
      <c r="C302" s="8"/>
      <c r="D302" s="8"/>
      <c r="E302" s="8"/>
      <c r="F302" s="8"/>
      <c r="G302" s="8"/>
      <c r="H302" s="10"/>
      <c r="J302" s="58"/>
      <c r="K302" s="16"/>
      <c r="L302" s="20"/>
      <c r="M302" s="66"/>
      <c r="N302" s="67"/>
      <c r="O302" s="62"/>
      <c r="P302" s="63"/>
      <c r="Q302" s="43"/>
    </row>
    <row r="303" spans="1:17" ht="11.1" customHeight="1">
      <c r="A303" s="37"/>
      <c r="B303" s="12"/>
      <c r="C303" s="12"/>
      <c r="D303" s="12"/>
      <c r="E303" s="12"/>
      <c r="F303" s="12"/>
      <c r="G303" s="12"/>
      <c r="H303" s="13"/>
      <c r="I303" s="5"/>
      <c r="J303" s="59"/>
      <c r="K303" s="14" t="s">
        <v>27</v>
      </c>
      <c r="L303" s="21"/>
      <c r="M303" s="68">
        <v>48500</v>
      </c>
      <c r="N303" s="69"/>
      <c r="O303" s="55">
        <f>L303*M303</f>
        <v>0</v>
      </c>
      <c r="P303" s="56"/>
      <c r="Q303" s="44"/>
    </row>
    <row r="304" spans="1:17" ht="11.1" customHeight="1">
      <c r="A304" s="35"/>
      <c r="B304" s="8" t="s">
        <v>120</v>
      </c>
      <c r="C304" s="8"/>
      <c r="D304" s="8"/>
      <c r="E304" s="8"/>
      <c r="F304" s="8"/>
      <c r="G304" s="8"/>
      <c r="H304" s="10"/>
      <c r="J304" s="57"/>
      <c r="K304" s="16"/>
      <c r="L304" s="20"/>
      <c r="M304" s="64"/>
      <c r="N304" s="65"/>
      <c r="O304" s="60"/>
      <c r="P304" s="61"/>
      <c r="Q304" s="43"/>
    </row>
    <row r="305" spans="1:17" ht="11.1" customHeight="1">
      <c r="A305" s="35"/>
      <c r="B305" s="8"/>
      <c r="C305" s="8"/>
      <c r="D305" s="8"/>
      <c r="E305" s="8"/>
      <c r="F305" s="8"/>
      <c r="G305" s="8"/>
      <c r="H305" s="10"/>
      <c r="J305" s="58"/>
      <c r="K305" s="16"/>
      <c r="L305" s="20"/>
      <c r="M305" s="66"/>
      <c r="N305" s="67"/>
      <c r="O305" s="62"/>
      <c r="P305" s="63"/>
      <c r="Q305" s="43"/>
    </row>
    <row r="306" spans="1:17" ht="11.1" customHeight="1">
      <c r="A306" s="37"/>
      <c r="B306" s="12"/>
      <c r="C306" s="12"/>
      <c r="D306" s="12"/>
      <c r="E306" s="12"/>
      <c r="F306" s="12"/>
      <c r="G306" s="12"/>
      <c r="H306" s="13"/>
      <c r="I306" s="5"/>
      <c r="J306" s="59"/>
      <c r="K306" s="14" t="s">
        <v>27</v>
      </c>
      <c r="L306" s="21"/>
      <c r="M306" s="68">
        <v>40300</v>
      </c>
      <c r="N306" s="69"/>
      <c r="O306" s="55">
        <f>L306*M306</f>
        <v>0</v>
      </c>
      <c r="P306" s="56"/>
      <c r="Q306" s="44"/>
    </row>
    <row r="307" spans="1:17" ht="11.1" customHeight="1">
      <c r="A307" s="35"/>
      <c r="B307" s="8" t="s">
        <v>123</v>
      </c>
      <c r="C307" s="8"/>
      <c r="D307" s="8"/>
      <c r="E307" s="8"/>
      <c r="F307" s="8"/>
      <c r="G307" s="8"/>
      <c r="H307" s="10"/>
      <c r="J307" s="57"/>
      <c r="K307" s="16"/>
      <c r="L307" s="20"/>
      <c r="M307" s="64"/>
      <c r="N307" s="65"/>
      <c r="O307" s="60"/>
      <c r="P307" s="61"/>
      <c r="Q307" s="43"/>
    </row>
    <row r="308" spans="1:17" ht="11.1" customHeight="1">
      <c r="A308" s="35"/>
      <c r="B308" s="8"/>
      <c r="C308" s="8"/>
      <c r="D308" s="8"/>
      <c r="E308" s="8"/>
      <c r="F308" s="8"/>
      <c r="G308" s="8"/>
      <c r="H308" s="10"/>
      <c r="J308" s="58"/>
      <c r="K308" s="16"/>
      <c r="L308" s="20"/>
      <c r="M308" s="66"/>
      <c r="N308" s="67"/>
      <c r="O308" s="62"/>
      <c r="P308" s="63"/>
      <c r="Q308" s="43"/>
    </row>
    <row r="309" spans="1:17" ht="11.1" customHeight="1">
      <c r="A309" s="37"/>
      <c r="B309" s="12"/>
      <c r="C309" s="12"/>
      <c r="D309" s="12"/>
      <c r="E309" s="12"/>
      <c r="F309" s="12"/>
      <c r="G309" s="12"/>
      <c r="H309" s="13"/>
      <c r="I309" s="5"/>
      <c r="J309" s="59"/>
      <c r="K309" s="14" t="s">
        <v>27</v>
      </c>
      <c r="L309" s="21"/>
      <c r="M309" s="68">
        <v>36100</v>
      </c>
      <c r="N309" s="69"/>
      <c r="O309" s="55">
        <f>L309*M309</f>
        <v>0</v>
      </c>
      <c r="P309" s="56"/>
      <c r="Q309" s="44"/>
    </row>
    <row r="310" spans="1:17" ht="11.1" customHeight="1">
      <c r="A310" s="42"/>
      <c r="B310" s="8"/>
      <c r="C310" s="8"/>
      <c r="D310" s="8"/>
      <c r="E310" s="8"/>
      <c r="F310" s="8"/>
      <c r="G310" s="8"/>
      <c r="H310" s="10"/>
      <c r="J310" s="57"/>
      <c r="K310" s="16"/>
      <c r="L310" s="20"/>
      <c r="M310" s="60"/>
      <c r="N310" s="61"/>
      <c r="O310" s="60"/>
      <c r="P310" s="61"/>
      <c r="Q310" s="43"/>
    </row>
    <row r="311" spans="1:17" ht="11.1" customHeight="1">
      <c r="A311" s="35"/>
      <c r="B311" s="8"/>
      <c r="C311" s="8"/>
      <c r="D311" s="8"/>
      <c r="E311" s="8"/>
      <c r="F311" s="8"/>
      <c r="G311" s="8"/>
      <c r="H311" s="10"/>
      <c r="J311" s="58"/>
      <c r="K311" s="16"/>
      <c r="L311" s="20"/>
      <c r="M311" s="62"/>
      <c r="N311" s="63"/>
      <c r="O311" s="62"/>
      <c r="P311" s="63"/>
      <c r="Q311" s="43"/>
    </row>
    <row r="312" spans="1:17" ht="11.1" customHeight="1">
      <c r="A312" s="37"/>
      <c r="B312" s="12"/>
      <c r="C312" s="12"/>
      <c r="D312" s="12"/>
      <c r="E312" s="12"/>
      <c r="F312" s="12"/>
      <c r="G312" s="12"/>
      <c r="H312" s="13"/>
      <c r="I312" s="5"/>
      <c r="J312" s="59"/>
      <c r="K312" s="14"/>
      <c r="L312" s="21"/>
      <c r="M312" s="55"/>
      <c r="N312" s="56"/>
      <c r="O312" s="55">
        <f>L312*M312</f>
        <v>0</v>
      </c>
      <c r="P312" s="56"/>
      <c r="Q312" s="44"/>
    </row>
    <row r="313" spans="1:17" ht="11.1" customHeight="1">
      <c r="A313" s="35"/>
      <c r="B313" s="8"/>
      <c r="C313" s="8"/>
      <c r="D313" s="8"/>
      <c r="E313" s="8"/>
      <c r="F313" s="8"/>
      <c r="G313" s="8"/>
      <c r="H313" s="10"/>
      <c r="J313" s="57"/>
      <c r="K313" s="17"/>
      <c r="L313" s="19"/>
      <c r="M313" s="60"/>
      <c r="N313" s="61"/>
      <c r="O313" s="60"/>
      <c r="P313" s="61"/>
      <c r="Q313" s="43"/>
    </row>
    <row r="314" spans="1:17" ht="11.1" customHeight="1">
      <c r="A314" s="35"/>
      <c r="B314" s="8"/>
      <c r="C314" s="8"/>
      <c r="D314" s="8"/>
      <c r="E314" s="8"/>
      <c r="F314" s="8"/>
      <c r="G314" s="8"/>
      <c r="H314" s="10"/>
      <c r="J314" s="58"/>
      <c r="K314" s="17"/>
      <c r="L314" s="20"/>
      <c r="M314" s="62"/>
      <c r="N314" s="63"/>
      <c r="O314" s="62"/>
      <c r="P314" s="63"/>
      <c r="Q314" s="43"/>
    </row>
    <row r="315" spans="1:17" ht="11.1" customHeight="1">
      <c r="A315" s="37"/>
      <c r="B315" s="12"/>
      <c r="C315" s="12"/>
      <c r="D315" s="12"/>
      <c r="E315" s="12"/>
      <c r="F315" s="12"/>
      <c r="G315" s="12"/>
      <c r="H315" s="13"/>
      <c r="I315" s="5"/>
      <c r="J315" s="59"/>
      <c r="K315" s="18"/>
      <c r="L315" s="21"/>
      <c r="M315" s="55"/>
      <c r="N315" s="56"/>
      <c r="O315" s="55"/>
      <c r="P315" s="56"/>
      <c r="Q315" s="44"/>
    </row>
    <row r="316" spans="1:17" ht="11.1" customHeight="1">
      <c r="A316" s="35"/>
      <c r="B316" s="8"/>
      <c r="C316" s="8"/>
      <c r="D316" s="8"/>
      <c r="E316" s="8"/>
      <c r="F316" s="8"/>
      <c r="G316" s="8"/>
      <c r="H316" s="10"/>
      <c r="J316" s="57"/>
      <c r="K316" s="17"/>
      <c r="L316" s="20"/>
      <c r="M316" s="60"/>
      <c r="N316" s="61"/>
      <c r="O316" s="60"/>
      <c r="P316" s="61"/>
      <c r="Q316" s="43"/>
    </row>
    <row r="317" spans="1:17" ht="11.1" customHeight="1">
      <c r="A317" s="35"/>
      <c r="B317" s="8"/>
      <c r="C317" s="8"/>
      <c r="D317" s="8"/>
      <c r="E317" s="8"/>
      <c r="F317" s="8"/>
      <c r="G317" s="8"/>
      <c r="H317" s="10"/>
      <c r="J317" s="58"/>
      <c r="K317" s="17"/>
      <c r="L317" s="20"/>
      <c r="M317" s="62"/>
      <c r="N317" s="63"/>
      <c r="O317" s="62"/>
      <c r="P317" s="63"/>
      <c r="Q317" s="43"/>
    </row>
    <row r="318" spans="1:17" ht="11.1" customHeight="1">
      <c r="A318" s="37"/>
      <c r="B318" s="12"/>
      <c r="C318" s="12"/>
      <c r="D318" s="12"/>
      <c r="E318" s="12"/>
      <c r="F318" s="12"/>
      <c r="G318" s="12"/>
      <c r="H318" s="13"/>
      <c r="I318" s="5"/>
      <c r="J318" s="59"/>
      <c r="K318" s="18"/>
      <c r="L318" s="21"/>
      <c r="M318" s="55"/>
      <c r="N318" s="56"/>
      <c r="O318" s="55"/>
      <c r="P318" s="56"/>
      <c r="Q318" s="44"/>
    </row>
    <row r="319" spans="1:17" ht="11.1" customHeight="1">
      <c r="A319" s="35"/>
      <c r="B319" s="8"/>
      <c r="C319" s="8"/>
      <c r="D319" s="8"/>
      <c r="E319" s="8"/>
      <c r="F319" s="8"/>
      <c r="G319" s="8"/>
      <c r="H319" s="10"/>
      <c r="J319" s="57"/>
      <c r="K319" s="17"/>
      <c r="L319" s="20"/>
      <c r="M319" s="60"/>
      <c r="N319" s="61"/>
      <c r="O319" s="60"/>
      <c r="P319" s="61"/>
      <c r="Q319" s="43"/>
    </row>
    <row r="320" spans="1:17" ht="11.1" customHeight="1">
      <c r="A320" s="35"/>
      <c r="B320" s="8"/>
      <c r="C320" s="8"/>
      <c r="D320" s="8"/>
      <c r="E320" s="8"/>
      <c r="F320" s="8"/>
      <c r="G320" s="8"/>
      <c r="H320" s="10"/>
      <c r="J320" s="58"/>
      <c r="K320" s="17"/>
      <c r="L320" s="20"/>
      <c r="M320" s="62"/>
      <c r="N320" s="63"/>
      <c r="O320" s="62"/>
      <c r="P320" s="63"/>
      <c r="Q320" s="43"/>
    </row>
    <row r="321" spans="1:17" ht="11.1" customHeight="1">
      <c r="A321" s="37"/>
      <c r="B321" s="12"/>
      <c r="C321" s="12"/>
      <c r="D321" s="12"/>
      <c r="E321" s="12"/>
      <c r="F321" s="12"/>
      <c r="G321" s="12"/>
      <c r="H321" s="13"/>
      <c r="I321" s="5"/>
      <c r="J321" s="59"/>
      <c r="K321" s="18"/>
      <c r="L321" s="21"/>
      <c r="M321" s="55"/>
      <c r="N321" s="56"/>
      <c r="O321" s="55"/>
      <c r="P321" s="56"/>
      <c r="Q321" s="44"/>
    </row>
    <row r="322" spans="1:17" ht="11.1" customHeight="1">
      <c r="A322" s="35"/>
      <c r="B322" s="8"/>
      <c r="C322" s="8"/>
      <c r="D322" s="8"/>
      <c r="E322" s="8"/>
      <c r="F322" s="8"/>
      <c r="G322" s="8"/>
      <c r="H322" s="10"/>
      <c r="J322" s="57"/>
      <c r="K322" s="17"/>
      <c r="L322" s="20"/>
      <c r="M322" s="91"/>
      <c r="N322" s="92"/>
      <c r="O322" s="60"/>
      <c r="P322" s="61"/>
      <c r="Q322" s="43"/>
    </row>
    <row r="323" spans="1:17" ht="11.1" customHeight="1">
      <c r="A323" s="35"/>
      <c r="B323" s="8"/>
      <c r="C323" s="8"/>
      <c r="D323" s="8"/>
      <c r="E323" s="8"/>
      <c r="F323" s="8"/>
      <c r="G323" s="8"/>
      <c r="H323" s="10"/>
      <c r="J323" s="58"/>
      <c r="K323" s="17"/>
      <c r="L323" s="20"/>
      <c r="M323" s="93"/>
      <c r="N323" s="94"/>
      <c r="O323" s="62"/>
      <c r="P323" s="63"/>
      <c r="Q323" s="43"/>
    </row>
    <row r="324" spans="1:17" ht="11.1" customHeight="1">
      <c r="A324" s="37"/>
      <c r="B324" s="12"/>
      <c r="C324" s="12"/>
      <c r="D324" s="12"/>
      <c r="E324" s="12"/>
      <c r="F324" s="12"/>
      <c r="G324" s="12"/>
      <c r="H324" s="13"/>
      <c r="I324" s="5"/>
      <c r="J324" s="59"/>
      <c r="K324" s="18"/>
      <c r="L324" s="21"/>
      <c r="M324" s="95"/>
      <c r="N324" s="96"/>
      <c r="O324" s="55"/>
      <c r="P324" s="56"/>
      <c r="Q324" s="45"/>
    </row>
    <row r="325" spans="1:17" ht="11.1" customHeight="1">
      <c r="A325" s="35"/>
      <c r="B325" s="8"/>
      <c r="C325" s="8"/>
      <c r="D325" s="8"/>
      <c r="E325" s="8"/>
      <c r="F325" s="8"/>
      <c r="G325" s="8"/>
      <c r="H325" s="10"/>
      <c r="J325" s="57"/>
      <c r="K325" s="17"/>
      <c r="L325" s="20"/>
      <c r="M325" s="91"/>
      <c r="N325" s="92"/>
      <c r="O325" s="60"/>
      <c r="P325" s="61"/>
      <c r="Q325" s="43"/>
    </row>
    <row r="326" spans="1:17" ht="11.1" customHeight="1">
      <c r="A326" s="35"/>
      <c r="B326" s="8"/>
      <c r="C326" s="8"/>
      <c r="D326" s="8"/>
      <c r="E326" s="8"/>
      <c r="F326" s="8"/>
      <c r="G326" s="8"/>
      <c r="H326" s="10"/>
      <c r="J326" s="58"/>
      <c r="K326" s="17"/>
      <c r="L326" s="20"/>
      <c r="M326" s="93"/>
      <c r="N326" s="94"/>
      <c r="O326" s="62"/>
      <c r="P326" s="63"/>
      <c r="Q326" s="43"/>
    </row>
    <row r="327" spans="1:17" ht="11.1" customHeight="1">
      <c r="A327" s="37"/>
      <c r="B327" s="12"/>
      <c r="C327" s="12"/>
      <c r="D327" s="12"/>
      <c r="E327" s="12"/>
      <c r="F327" s="12"/>
      <c r="G327" s="12"/>
      <c r="H327" s="13"/>
      <c r="I327" s="5"/>
      <c r="J327" s="59"/>
      <c r="K327" s="18"/>
      <c r="L327" s="21"/>
      <c r="M327" s="95"/>
      <c r="N327" s="96"/>
      <c r="O327" s="55"/>
      <c r="P327" s="56"/>
      <c r="Q327" s="44"/>
    </row>
    <row r="328" spans="1:17" ht="11.1" customHeight="1">
      <c r="A328" s="35"/>
      <c r="B328" s="8"/>
      <c r="C328" s="8"/>
      <c r="D328" s="8"/>
      <c r="E328" s="8"/>
      <c r="F328" s="8"/>
      <c r="G328" s="8"/>
      <c r="H328" s="10"/>
      <c r="J328" s="57"/>
      <c r="K328" s="17"/>
      <c r="L328" s="20"/>
      <c r="M328" s="91"/>
      <c r="N328" s="92"/>
      <c r="O328" s="60"/>
      <c r="P328" s="61"/>
      <c r="Q328" s="43"/>
    </row>
    <row r="329" spans="1:17" ht="11.1" customHeight="1">
      <c r="A329" s="35"/>
      <c r="B329" s="8"/>
      <c r="C329" s="8"/>
      <c r="D329" s="8"/>
      <c r="E329" s="8"/>
      <c r="F329" s="8"/>
      <c r="G329" s="8"/>
      <c r="H329" s="10"/>
      <c r="J329" s="58"/>
      <c r="K329" s="17"/>
      <c r="L329" s="20"/>
      <c r="M329" s="93"/>
      <c r="N329" s="94"/>
      <c r="O329" s="62"/>
      <c r="P329" s="63"/>
      <c r="Q329" s="43"/>
    </row>
    <row r="330" spans="1:17" ht="11.1" customHeight="1">
      <c r="A330" s="37"/>
      <c r="B330" s="12"/>
      <c r="C330" s="12"/>
      <c r="D330" s="12"/>
      <c r="E330" s="12"/>
      <c r="F330" s="12"/>
      <c r="G330" s="12"/>
      <c r="H330" s="13"/>
      <c r="I330" s="5"/>
      <c r="J330" s="59"/>
      <c r="K330" s="18"/>
      <c r="L330" s="21"/>
      <c r="M330" s="95"/>
      <c r="N330" s="96"/>
      <c r="O330" s="55"/>
      <c r="P330" s="56"/>
      <c r="Q330" s="44"/>
    </row>
    <row r="331" spans="1:17" ht="11.1" customHeight="1">
      <c r="A331" s="35"/>
      <c r="B331" s="8"/>
      <c r="C331" s="8"/>
      <c r="D331" s="8"/>
      <c r="E331" s="8"/>
      <c r="F331" s="8"/>
      <c r="G331" s="8" t="s">
        <v>25</v>
      </c>
      <c r="H331" s="10"/>
      <c r="J331" s="57"/>
      <c r="K331" s="17"/>
      <c r="L331" s="20"/>
      <c r="M331" s="91"/>
      <c r="N331" s="92"/>
      <c r="O331" s="60"/>
      <c r="P331" s="61"/>
      <c r="Q331" s="43"/>
    </row>
    <row r="332" spans="1:17" ht="11.1" customHeight="1">
      <c r="A332" s="35"/>
      <c r="B332" s="8"/>
      <c r="C332" s="8"/>
      <c r="D332" s="8"/>
      <c r="E332" s="8"/>
      <c r="F332" s="8"/>
      <c r="G332" s="8"/>
      <c r="H332" s="10"/>
      <c r="J332" s="58"/>
      <c r="K332" s="17"/>
      <c r="L332" s="20"/>
      <c r="M332" s="93"/>
      <c r="N332" s="94"/>
      <c r="O332" s="62"/>
      <c r="P332" s="63"/>
      <c r="Q332" s="43"/>
    </row>
    <row r="333" spans="1:17" ht="11.1" customHeight="1">
      <c r="A333" s="37"/>
      <c r="B333" s="12"/>
      <c r="C333" s="12"/>
      <c r="D333" s="12"/>
      <c r="E333" s="12"/>
      <c r="F333" s="12"/>
      <c r="G333" s="12"/>
      <c r="H333" s="13"/>
      <c r="I333" s="5"/>
      <c r="J333" s="59"/>
      <c r="K333" s="18"/>
      <c r="L333" s="21"/>
      <c r="M333" s="95"/>
      <c r="N333" s="96"/>
      <c r="O333" s="55">
        <f>SUM(O295:P330)</f>
        <v>0</v>
      </c>
      <c r="P333" s="56"/>
      <c r="Q333" s="44"/>
    </row>
    <row r="334" spans="1:17" ht="11.1" customHeight="1">
      <c r="A334" s="35"/>
      <c r="B334" s="8"/>
      <c r="C334" s="8"/>
      <c r="D334" s="8"/>
      <c r="E334" s="8"/>
      <c r="F334" s="8"/>
      <c r="G334" s="8" t="s">
        <v>144</v>
      </c>
      <c r="H334" s="10"/>
      <c r="J334" s="57"/>
      <c r="K334" s="17"/>
      <c r="L334" s="20"/>
      <c r="M334" s="91"/>
      <c r="N334" s="92"/>
      <c r="O334" s="60"/>
      <c r="P334" s="61"/>
      <c r="Q334" s="43"/>
    </row>
    <row r="335" spans="1:17" ht="11.1" customHeight="1">
      <c r="A335" s="35"/>
      <c r="B335" s="8"/>
      <c r="C335" s="8"/>
      <c r="D335" s="8"/>
      <c r="E335" s="8"/>
      <c r="F335" s="8"/>
      <c r="G335" s="8"/>
      <c r="H335" s="10"/>
      <c r="J335" s="58"/>
      <c r="K335" s="17"/>
      <c r="L335" s="20"/>
      <c r="M335" s="93"/>
      <c r="N335" s="94"/>
      <c r="O335" s="62"/>
      <c r="P335" s="63"/>
      <c r="Q335" s="43"/>
    </row>
    <row r="336" spans="1:17" ht="11.1" customHeight="1">
      <c r="A336" s="37"/>
      <c r="B336" s="12"/>
      <c r="C336" s="12"/>
      <c r="D336" s="12"/>
      <c r="E336" s="12"/>
      <c r="F336" s="12"/>
      <c r="G336" s="12"/>
      <c r="H336" s="13"/>
      <c r="I336" s="5"/>
      <c r="J336" s="59"/>
      <c r="K336" s="18"/>
      <c r="L336" s="21"/>
      <c r="M336" s="95"/>
      <c r="N336" s="96"/>
      <c r="O336" s="55">
        <f>O333</f>
        <v>0</v>
      </c>
      <c r="P336" s="56"/>
      <c r="Q336" s="44"/>
    </row>
    <row r="337" spans="1:17" ht="11.1" customHeight="1">
      <c r="I337" s="113">
        <f>I289+1</f>
        <v>8</v>
      </c>
      <c r="J337" s="113"/>
      <c r="K337" s="113"/>
      <c r="L337" s="113"/>
      <c r="M337" s="113"/>
      <c r="N337" s="113"/>
    </row>
    <row r="338" spans="1:17" ht="11.1" customHeight="1">
      <c r="I338" s="113"/>
      <c r="J338" s="113"/>
      <c r="K338" s="113"/>
      <c r="L338" s="113"/>
      <c r="M338" s="113"/>
      <c r="N338" s="113"/>
    </row>
    <row r="340" spans="1:17" ht="14.45" customHeight="1">
      <c r="A340" s="99" t="s">
        <v>0</v>
      </c>
      <c r="B340" s="100"/>
      <c r="C340" s="100"/>
      <c r="D340" s="100"/>
      <c r="E340" s="100"/>
      <c r="F340" s="100"/>
      <c r="G340" s="101"/>
      <c r="H340" s="102" t="str">
        <f>H292</f>
        <v>令和７年度横山ダム維持補修工事(仮称)</v>
      </c>
      <c r="I340" s="103"/>
      <c r="J340" s="103"/>
      <c r="K340" s="103"/>
      <c r="L340" s="31"/>
      <c r="M340" s="31"/>
      <c r="N340" s="76" t="s">
        <v>6</v>
      </c>
      <c r="O340" s="77"/>
      <c r="P340" s="78" t="str">
        <f>P292</f>
        <v>道路維持・修繕</v>
      </c>
      <c r="Q340" s="79"/>
    </row>
    <row r="341" spans="1:17" ht="14.45" customHeight="1">
      <c r="A341" s="32"/>
      <c r="H341" s="84"/>
      <c r="I341" s="97"/>
      <c r="J341" s="97"/>
      <c r="K341" s="97"/>
      <c r="N341" s="82" t="s">
        <v>5</v>
      </c>
      <c r="O341" s="83"/>
      <c r="P341" s="78" t="str">
        <f>P293</f>
        <v>橋梁保全工事</v>
      </c>
      <c r="Q341" s="79"/>
    </row>
    <row r="342" spans="1:17" ht="14.45" customHeight="1">
      <c r="A342" s="86" t="s">
        <v>1</v>
      </c>
      <c r="B342" s="87"/>
      <c r="C342" s="86"/>
      <c r="D342" s="86"/>
      <c r="E342" s="86"/>
      <c r="F342" s="86"/>
      <c r="G342" s="86"/>
      <c r="H342" s="88"/>
      <c r="I342" s="88" t="s">
        <v>2</v>
      </c>
      <c r="J342" s="87"/>
      <c r="K342" s="2" t="s">
        <v>3</v>
      </c>
      <c r="L342" s="3" t="s">
        <v>8</v>
      </c>
      <c r="M342" s="89" t="s">
        <v>9</v>
      </c>
      <c r="N342" s="89"/>
      <c r="O342" s="90" t="s">
        <v>10</v>
      </c>
      <c r="P342" s="90"/>
      <c r="Q342" s="34" t="s">
        <v>4</v>
      </c>
    </row>
    <row r="343" spans="1:17" ht="11.1" customHeight="1">
      <c r="A343" s="35"/>
      <c r="B343" s="8" t="s">
        <v>122</v>
      </c>
      <c r="C343" s="8"/>
      <c r="D343" s="8"/>
      <c r="E343" s="8"/>
      <c r="F343" s="8"/>
      <c r="G343" s="8"/>
      <c r="H343" s="10"/>
      <c r="J343" s="57"/>
      <c r="K343" s="16"/>
      <c r="L343" s="20"/>
      <c r="M343" s="64"/>
      <c r="N343" s="65"/>
      <c r="O343" s="60"/>
      <c r="P343" s="61"/>
      <c r="Q343" s="43"/>
    </row>
    <row r="344" spans="1:17" ht="11.1" customHeight="1">
      <c r="A344" s="35"/>
      <c r="B344" s="8"/>
      <c r="C344" s="8"/>
      <c r="D344" s="8"/>
      <c r="E344" s="8"/>
      <c r="F344" s="8"/>
      <c r="G344" s="8"/>
      <c r="H344" s="10"/>
      <c r="J344" s="58"/>
      <c r="K344" s="16"/>
      <c r="L344" s="20"/>
      <c r="M344" s="66"/>
      <c r="N344" s="67"/>
      <c r="O344" s="62"/>
      <c r="P344" s="63"/>
      <c r="Q344" s="43"/>
    </row>
    <row r="345" spans="1:17" ht="11.1" customHeight="1">
      <c r="A345" s="37"/>
      <c r="B345" s="12"/>
      <c r="C345" s="12"/>
      <c r="D345" s="12"/>
      <c r="E345" s="12"/>
      <c r="F345" s="12"/>
      <c r="G345" s="12"/>
      <c r="H345" s="13"/>
      <c r="I345" s="5"/>
      <c r="J345" s="59"/>
      <c r="K345" s="14" t="s">
        <v>27</v>
      </c>
      <c r="L345" s="21"/>
      <c r="M345" s="68">
        <v>66900</v>
      </c>
      <c r="N345" s="69"/>
      <c r="O345" s="55">
        <f>L345*M345</f>
        <v>0</v>
      </c>
      <c r="P345" s="56"/>
      <c r="Q345" s="44"/>
    </row>
    <row r="346" spans="1:17" ht="11.1" customHeight="1">
      <c r="A346" s="35"/>
      <c r="B346" s="8" t="s">
        <v>119</v>
      </c>
      <c r="C346" s="8"/>
      <c r="D346" s="8"/>
      <c r="E346" s="8"/>
      <c r="F346" s="8"/>
      <c r="G346" s="8"/>
      <c r="H346" s="10"/>
      <c r="J346" s="57"/>
      <c r="K346" s="16"/>
      <c r="L346" s="20"/>
      <c r="M346" s="64"/>
      <c r="N346" s="65"/>
      <c r="O346" s="60"/>
      <c r="P346" s="61"/>
      <c r="Q346" s="43"/>
    </row>
    <row r="347" spans="1:17" ht="11.1" customHeight="1">
      <c r="A347" s="35"/>
      <c r="B347" s="8"/>
      <c r="C347" s="8"/>
      <c r="D347" s="8"/>
      <c r="E347" s="8"/>
      <c r="F347" s="8"/>
      <c r="G347" s="8"/>
      <c r="H347" s="10"/>
      <c r="J347" s="58"/>
      <c r="K347" s="16"/>
      <c r="L347" s="20"/>
      <c r="M347" s="66"/>
      <c r="N347" s="67"/>
      <c r="O347" s="62"/>
      <c r="P347" s="63"/>
      <c r="Q347" s="43"/>
    </row>
    <row r="348" spans="1:17" ht="11.1" customHeight="1">
      <c r="A348" s="37"/>
      <c r="B348" s="12"/>
      <c r="C348" s="12"/>
      <c r="D348" s="12"/>
      <c r="E348" s="12"/>
      <c r="F348" s="12"/>
      <c r="G348" s="12"/>
      <c r="H348" s="13"/>
      <c r="I348" s="5"/>
      <c r="J348" s="59"/>
      <c r="K348" s="14" t="s">
        <v>27</v>
      </c>
      <c r="L348" s="21"/>
      <c r="M348" s="68">
        <v>59600</v>
      </c>
      <c r="N348" s="69"/>
      <c r="O348" s="55">
        <f>L348*M348</f>
        <v>0</v>
      </c>
      <c r="P348" s="56"/>
      <c r="Q348" s="44"/>
    </row>
    <row r="349" spans="1:17" ht="11.1" customHeight="1">
      <c r="A349" s="35"/>
      <c r="B349" s="8" t="s">
        <v>121</v>
      </c>
      <c r="C349" s="8"/>
      <c r="D349" s="8"/>
      <c r="E349" s="8"/>
      <c r="F349" s="8"/>
      <c r="G349" s="8"/>
      <c r="H349" s="10"/>
      <c r="J349" s="57"/>
      <c r="K349" s="16"/>
      <c r="L349" s="20"/>
      <c r="M349" s="64"/>
      <c r="N349" s="65"/>
      <c r="O349" s="60"/>
      <c r="P349" s="61"/>
      <c r="Q349" s="43"/>
    </row>
    <row r="350" spans="1:17" ht="11.1" customHeight="1">
      <c r="A350" s="35"/>
      <c r="B350" s="8"/>
      <c r="C350" s="8"/>
      <c r="D350" s="8"/>
      <c r="E350" s="8"/>
      <c r="F350" s="8"/>
      <c r="G350" s="8"/>
      <c r="H350" s="10"/>
      <c r="J350" s="58"/>
      <c r="K350" s="16"/>
      <c r="L350" s="20"/>
      <c r="M350" s="66"/>
      <c r="N350" s="67"/>
      <c r="O350" s="62"/>
      <c r="P350" s="63"/>
      <c r="Q350" s="43"/>
    </row>
    <row r="351" spans="1:17" ht="11.1" customHeight="1">
      <c r="A351" s="37"/>
      <c r="B351" s="12"/>
      <c r="C351" s="12"/>
      <c r="D351" s="12"/>
      <c r="E351" s="12"/>
      <c r="F351" s="12"/>
      <c r="G351" s="12"/>
      <c r="H351" s="13"/>
      <c r="I351" s="5"/>
      <c r="J351" s="59"/>
      <c r="K351" s="14" t="s">
        <v>27</v>
      </c>
      <c r="L351" s="21"/>
      <c r="M351" s="68">
        <v>48500</v>
      </c>
      <c r="N351" s="69"/>
      <c r="O351" s="55">
        <f>L351*M351</f>
        <v>0</v>
      </c>
      <c r="P351" s="56"/>
      <c r="Q351" s="44"/>
    </row>
    <row r="352" spans="1:17" ht="11.1" customHeight="1">
      <c r="A352" s="35"/>
      <c r="B352" s="8" t="s">
        <v>120</v>
      </c>
      <c r="C352" s="8"/>
      <c r="D352" s="8"/>
      <c r="E352" s="8"/>
      <c r="F352" s="8"/>
      <c r="G352" s="8"/>
      <c r="H352" s="10"/>
      <c r="J352" s="57"/>
      <c r="K352" s="16"/>
      <c r="L352" s="20"/>
      <c r="M352" s="64"/>
      <c r="N352" s="65"/>
      <c r="O352" s="60"/>
      <c r="P352" s="61"/>
      <c r="Q352" s="43"/>
    </row>
    <row r="353" spans="1:17" ht="11.1" customHeight="1">
      <c r="A353" s="35"/>
      <c r="B353" s="8"/>
      <c r="C353" s="8"/>
      <c r="D353" s="8"/>
      <c r="E353" s="8"/>
      <c r="F353" s="8"/>
      <c r="G353" s="8"/>
      <c r="H353" s="10"/>
      <c r="J353" s="58"/>
      <c r="K353" s="16"/>
      <c r="L353" s="20"/>
      <c r="M353" s="66"/>
      <c r="N353" s="67"/>
      <c r="O353" s="62"/>
      <c r="P353" s="63"/>
      <c r="Q353" s="43"/>
    </row>
    <row r="354" spans="1:17" ht="11.1" customHeight="1">
      <c r="A354" s="37"/>
      <c r="B354" s="12"/>
      <c r="C354" s="12"/>
      <c r="D354" s="12"/>
      <c r="E354" s="12"/>
      <c r="F354" s="12"/>
      <c r="G354" s="12"/>
      <c r="H354" s="13"/>
      <c r="I354" s="5"/>
      <c r="J354" s="59"/>
      <c r="K354" s="14" t="s">
        <v>27</v>
      </c>
      <c r="L354" s="21"/>
      <c r="M354" s="68">
        <v>40300</v>
      </c>
      <c r="N354" s="69"/>
      <c r="O354" s="55">
        <f>L354*M354</f>
        <v>0</v>
      </c>
      <c r="P354" s="56"/>
      <c r="Q354" s="44"/>
    </row>
    <row r="355" spans="1:17" ht="11.1" customHeight="1">
      <c r="A355" s="35"/>
      <c r="B355" s="8" t="s">
        <v>123</v>
      </c>
      <c r="C355" s="8"/>
      <c r="D355" s="8"/>
      <c r="E355" s="8"/>
      <c r="F355" s="8"/>
      <c r="G355" s="8"/>
      <c r="H355" s="10"/>
      <c r="J355" s="57"/>
      <c r="K355" s="16"/>
      <c r="L355" s="20"/>
      <c r="M355" s="64"/>
      <c r="N355" s="65"/>
      <c r="O355" s="60"/>
      <c r="P355" s="61"/>
      <c r="Q355" s="43"/>
    </row>
    <row r="356" spans="1:17" ht="11.1" customHeight="1">
      <c r="A356" s="35"/>
      <c r="B356" s="8"/>
      <c r="C356" s="8"/>
      <c r="D356" s="8"/>
      <c r="E356" s="8"/>
      <c r="F356" s="8"/>
      <c r="G356" s="8"/>
      <c r="H356" s="10"/>
      <c r="J356" s="58"/>
      <c r="K356" s="16"/>
      <c r="L356" s="20"/>
      <c r="M356" s="66"/>
      <c r="N356" s="67"/>
      <c r="O356" s="62"/>
      <c r="P356" s="63"/>
      <c r="Q356" s="43"/>
    </row>
    <row r="357" spans="1:17" ht="11.1" customHeight="1">
      <c r="A357" s="37"/>
      <c r="B357" s="12"/>
      <c r="C357" s="12"/>
      <c r="D357" s="12"/>
      <c r="E357" s="12"/>
      <c r="F357" s="12"/>
      <c r="G357" s="12"/>
      <c r="H357" s="13"/>
      <c r="I357" s="5"/>
      <c r="J357" s="59"/>
      <c r="K357" s="14" t="s">
        <v>27</v>
      </c>
      <c r="L357" s="21"/>
      <c r="M357" s="68">
        <v>36100</v>
      </c>
      <c r="N357" s="69"/>
      <c r="O357" s="55">
        <f>L357*M357</f>
        <v>0</v>
      </c>
      <c r="P357" s="56"/>
      <c r="Q357" s="44"/>
    </row>
    <row r="358" spans="1:17" ht="11.1" customHeight="1">
      <c r="A358" s="42"/>
      <c r="B358" s="8"/>
      <c r="C358" s="8"/>
      <c r="D358" s="8"/>
      <c r="E358" s="8"/>
      <c r="F358" s="8"/>
      <c r="G358" s="8"/>
      <c r="H358" s="10"/>
      <c r="J358" s="57"/>
      <c r="K358" s="16"/>
      <c r="L358" s="20"/>
      <c r="M358" s="60"/>
      <c r="N358" s="61"/>
      <c r="O358" s="60"/>
      <c r="P358" s="61"/>
      <c r="Q358" s="43"/>
    </row>
    <row r="359" spans="1:17" ht="11.1" customHeight="1">
      <c r="A359" s="35"/>
      <c r="B359" s="8"/>
      <c r="C359" s="8"/>
      <c r="D359" s="8"/>
      <c r="E359" s="8"/>
      <c r="F359" s="8"/>
      <c r="G359" s="8"/>
      <c r="H359" s="10"/>
      <c r="J359" s="58"/>
      <c r="K359" s="16"/>
      <c r="L359" s="20"/>
      <c r="M359" s="62"/>
      <c r="N359" s="63"/>
      <c r="O359" s="62"/>
      <c r="P359" s="63"/>
      <c r="Q359" s="43"/>
    </row>
    <row r="360" spans="1:17" ht="11.1" customHeight="1">
      <c r="A360" s="37"/>
      <c r="B360" s="12"/>
      <c r="C360" s="12"/>
      <c r="D360" s="12"/>
      <c r="E360" s="12"/>
      <c r="F360" s="12"/>
      <c r="G360" s="12"/>
      <c r="H360" s="13"/>
      <c r="I360" s="5"/>
      <c r="J360" s="59"/>
      <c r="K360" s="14"/>
      <c r="L360" s="21"/>
      <c r="M360" s="55"/>
      <c r="N360" s="56"/>
      <c r="O360" s="55">
        <f>L360*M360</f>
        <v>0</v>
      </c>
      <c r="P360" s="56"/>
      <c r="Q360" s="44"/>
    </row>
    <row r="361" spans="1:17" ht="11.1" customHeight="1">
      <c r="A361" s="35"/>
      <c r="B361" s="8"/>
      <c r="C361" s="8"/>
      <c r="D361" s="8"/>
      <c r="E361" s="8"/>
      <c r="F361" s="8"/>
      <c r="G361" s="8"/>
      <c r="H361" s="10"/>
      <c r="J361" s="57"/>
      <c r="K361" s="17"/>
      <c r="L361" s="19"/>
      <c r="M361" s="60"/>
      <c r="N361" s="61"/>
      <c r="O361" s="60"/>
      <c r="P361" s="61"/>
      <c r="Q361" s="43"/>
    </row>
    <row r="362" spans="1:17" ht="11.1" customHeight="1">
      <c r="A362" s="35"/>
      <c r="B362" s="8"/>
      <c r="C362" s="8"/>
      <c r="D362" s="8"/>
      <c r="E362" s="8"/>
      <c r="F362" s="8"/>
      <c r="G362" s="8"/>
      <c r="H362" s="10"/>
      <c r="J362" s="58"/>
      <c r="K362" s="17"/>
      <c r="L362" s="20"/>
      <c r="M362" s="62"/>
      <c r="N362" s="63"/>
      <c r="O362" s="62"/>
      <c r="P362" s="63"/>
      <c r="Q362" s="43"/>
    </row>
    <row r="363" spans="1:17" ht="11.1" customHeight="1">
      <c r="A363" s="37"/>
      <c r="B363" s="12"/>
      <c r="C363" s="12"/>
      <c r="D363" s="12"/>
      <c r="E363" s="12"/>
      <c r="F363" s="12"/>
      <c r="G363" s="12"/>
      <c r="H363" s="13"/>
      <c r="I363" s="5"/>
      <c r="J363" s="59"/>
      <c r="K363" s="18"/>
      <c r="L363" s="21"/>
      <c r="M363" s="55"/>
      <c r="N363" s="56"/>
      <c r="O363" s="55"/>
      <c r="P363" s="56"/>
      <c r="Q363" s="44"/>
    </row>
    <row r="364" spans="1:17" ht="11.1" customHeight="1">
      <c r="A364" s="35"/>
      <c r="B364" s="8"/>
      <c r="C364" s="8"/>
      <c r="D364" s="8"/>
      <c r="E364" s="8"/>
      <c r="F364" s="8"/>
      <c r="G364" s="8"/>
      <c r="H364" s="10"/>
      <c r="J364" s="57"/>
      <c r="K364" s="17"/>
      <c r="L364" s="20"/>
      <c r="M364" s="60"/>
      <c r="N364" s="61"/>
      <c r="O364" s="60"/>
      <c r="P364" s="61"/>
      <c r="Q364" s="43"/>
    </row>
    <row r="365" spans="1:17" ht="11.1" customHeight="1">
      <c r="A365" s="35"/>
      <c r="B365" s="8"/>
      <c r="C365" s="8"/>
      <c r="D365" s="8"/>
      <c r="E365" s="8"/>
      <c r="F365" s="8"/>
      <c r="G365" s="8"/>
      <c r="H365" s="10"/>
      <c r="J365" s="58"/>
      <c r="K365" s="17"/>
      <c r="L365" s="20"/>
      <c r="M365" s="62"/>
      <c r="N365" s="63"/>
      <c r="O365" s="62"/>
      <c r="P365" s="63"/>
      <c r="Q365" s="43"/>
    </row>
    <row r="366" spans="1:17" ht="11.1" customHeight="1">
      <c r="A366" s="37"/>
      <c r="B366" s="12"/>
      <c r="C366" s="12"/>
      <c r="D366" s="12"/>
      <c r="E366" s="12"/>
      <c r="F366" s="12"/>
      <c r="G366" s="12"/>
      <c r="H366" s="13"/>
      <c r="I366" s="5"/>
      <c r="J366" s="59"/>
      <c r="K366" s="18"/>
      <c r="L366" s="21"/>
      <c r="M366" s="55"/>
      <c r="N366" s="56"/>
      <c r="O366" s="55"/>
      <c r="P366" s="56"/>
      <c r="Q366" s="44"/>
    </row>
    <row r="367" spans="1:17" ht="11.1" customHeight="1">
      <c r="A367" s="35"/>
      <c r="B367" s="8"/>
      <c r="C367" s="8"/>
      <c r="D367" s="8"/>
      <c r="E367" s="8"/>
      <c r="F367" s="8"/>
      <c r="G367" s="8"/>
      <c r="H367" s="10"/>
      <c r="J367" s="57"/>
      <c r="K367" s="17"/>
      <c r="L367" s="20"/>
      <c r="M367" s="60"/>
      <c r="N367" s="61"/>
      <c r="O367" s="60"/>
      <c r="P367" s="61"/>
      <c r="Q367" s="43"/>
    </row>
    <row r="368" spans="1:17" ht="11.1" customHeight="1">
      <c r="A368" s="35"/>
      <c r="B368" s="8"/>
      <c r="C368" s="8"/>
      <c r="D368" s="8"/>
      <c r="E368" s="8"/>
      <c r="F368" s="8"/>
      <c r="G368" s="8"/>
      <c r="H368" s="10"/>
      <c r="J368" s="58"/>
      <c r="K368" s="17"/>
      <c r="L368" s="20"/>
      <c r="M368" s="62"/>
      <c r="N368" s="63"/>
      <c r="O368" s="62"/>
      <c r="P368" s="63"/>
      <c r="Q368" s="43"/>
    </row>
    <row r="369" spans="1:17" ht="11.1" customHeight="1">
      <c r="A369" s="37"/>
      <c r="B369" s="12"/>
      <c r="C369" s="12"/>
      <c r="D369" s="12"/>
      <c r="E369" s="12"/>
      <c r="F369" s="12"/>
      <c r="G369" s="12"/>
      <c r="H369" s="13"/>
      <c r="I369" s="5"/>
      <c r="J369" s="59"/>
      <c r="K369" s="18"/>
      <c r="L369" s="21"/>
      <c r="M369" s="55"/>
      <c r="N369" s="56"/>
      <c r="O369" s="55"/>
      <c r="P369" s="56"/>
      <c r="Q369" s="44"/>
    </row>
    <row r="370" spans="1:17" ht="11.1" customHeight="1">
      <c r="A370" s="35"/>
      <c r="B370" s="8"/>
      <c r="C370" s="8"/>
      <c r="D370" s="8"/>
      <c r="E370" s="8"/>
      <c r="F370" s="8"/>
      <c r="G370" s="8"/>
      <c r="H370" s="10"/>
      <c r="J370" s="57"/>
      <c r="K370" s="17"/>
      <c r="L370" s="20"/>
      <c r="M370" s="91"/>
      <c r="N370" s="92"/>
      <c r="O370" s="60"/>
      <c r="P370" s="61"/>
      <c r="Q370" s="43"/>
    </row>
    <row r="371" spans="1:17" ht="11.1" customHeight="1">
      <c r="A371" s="35"/>
      <c r="B371" s="8"/>
      <c r="C371" s="8"/>
      <c r="D371" s="8"/>
      <c r="E371" s="8"/>
      <c r="F371" s="8"/>
      <c r="G371" s="8"/>
      <c r="H371" s="10"/>
      <c r="J371" s="58"/>
      <c r="K371" s="17"/>
      <c r="L371" s="20"/>
      <c r="M371" s="93"/>
      <c r="N371" s="94"/>
      <c r="O371" s="62"/>
      <c r="P371" s="63"/>
      <c r="Q371" s="43"/>
    </row>
    <row r="372" spans="1:17" ht="11.1" customHeight="1">
      <c r="A372" s="37"/>
      <c r="B372" s="12"/>
      <c r="C372" s="12"/>
      <c r="D372" s="12"/>
      <c r="E372" s="12"/>
      <c r="F372" s="12"/>
      <c r="G372" s="12"/>
      <c r="H372" s="13"/>
      <c r="I372" s="5"/>
      <c r="J372" s="59"/>
      <c r="K372" s="18"/>
      <c r="L372" s="21"/>
      <c r="M372" s="95"/>
      <c r="N372" s="96"/>
      <c r="O372" s="55"/>
      <c r="P372" s="56"/>
      <c r="Q372" s="45"/>
    </row>
    <row r="373" spans="1:17" ht="11.1" customHeight="1">
      <c r="A373" s="35"/>
      <c r="B373" s="8"/>
      <c r="C373" s="8"/>
      <c r="D373" s="8"/>
      <c r="E373" s="8"/>
      <c r="F373" s="8"/>
      <c r="G373" s="8"/>
      <c r="H373" s="10"/>
      <c r="J373" s="57"/>
      <c r="K373" s="17"/>
      <c r="L373" s="20"/>
      <c r="M373" s="91"/>
      <c r="N373" s="92"/>
      <c r="O373" s="60"/>
      <c r="P373" s="61"/>
      <c r="Q373" s="43"/>
    </row>
    <row r="374" spans="1:17" ht="11.1" customHeight="1">
      <c r="A374" s="35"/>
      <c r="B374" s="8"/>
      <c r="C374" s="8"/>
      <c r="D374" s="8"/>
      <c r="E374" s="8"/>
      <c r="F374" s="8"/>
      <c r="G374" s="8"/>
      <c r="H374" s="10"/>
      <c r="J374" s="58"/>
      <c r="K374" s="17"/>
      <c r="L374" s="20"/>
      <c r="M374" s="93"/>
      <c r="N374" s="94"/>
      <c r="O374" s="62"/>
      <c r="P374" s="63"/>
      <c r="Q374" s="43"/>
    </row>
    <row r="375" spans="1:17" ht="11.1" customHeight="1">
      <c r="A375" s="37"/>
      <c r="B375" s="12"/>
      <c r="C375" s="12"/>
      <c r="D375" s="12"/>
      <c r="E375" s="12"/>
      <c r="F375" s="12"/>
      <c r="G375" s="12"/>
      <c r="H375" s="13"/>
      <c r="I375" s="5"/>
      <c r="J375" s="59"/>
      <c r="K375" s="18"/>
      <c r="L375" s="21"/>
      <c r="M375" s="95"/>
      <c r="N375" s="96"/>
      <c r="O375" s="55"/>
      <c r="P375" s="56"/>
      <c r="Q375" s="44"/>
    </row>
    <row r="376" spans="1:17" ht="11.1" customHeight="1">
      <c r="A376" s="35"/>
      <c r="B376" s="8"/>
      <c r="C376" s="8"/>
      <c r="D376" s="8"/>
      <c r="E376" s="8"/>
      <c r="F376" s="8"/>
      <c r="G376" s="8"/>
      <c r="H376" s="10"/>
      <c r="J376" s="57"/>
      <c r="K376" s="17"/>
      <c r="L376" s="20"/>
      <c r="M376" s="91"/>
      <c r="N376" s="92"/>
      <c r="O376" s="60"/>
      <c r="P376" s="61"/>
      <c r="Q376" s="43"/>
    </row>
    <row r="377" spans="1:17" ht="11.1" customHeight="1">
      <c r="A377" s="35"/>
      <c r="B377" s="8"/>
      <c r="C377" s="8"/>
      <c r="D377" s="8"/>
      <c r="E377" s="8"/>
      <c r="F377" s="8"/>
      <c r="G377" s="8"/>
      <c r="H377" s="10"/>
      <c r="J377" s="58"/>
      <c r="K377" s="17"/>
      <c r="L377" s="20"/>
      <c r="M377" s="93"/>
      <c r="N377" s="94"/>
      <c r="O377" s="62"/>
      <c r="P377" s="63"/>
      <c r="Q377" s="43"/>
    </row>
    <row r="378" spans="1:17" ht="11.1" customHeight="1">
      <c r="A378" s="37"/>
      <c r="B378" s="12"/>
      <c r="C378" s="12"/>
      <c r="D378" s="12"/>
      <c r="E378" s="12"/>
      <c r="F378" s="12"/>
      <c r="G378" s="12"/>
      <c r="H378" s="13"/>
      <c r="I378" s="5"/>
      <c r="J378" s="59"/>
      <c r="K378" s="18"/>
      <c r="L378" s="21"/>
      <c r="M378" s="95"/>
      <c r="N378" s="96"/>
      <c r="O378" s="55"/>
      <c r="P378" s="56"/>
      <c r="Q378" s="44"/>
    </row>
    <row r="379" spans="1:17" ht="11.1" customHeight="1">
      <c r="A379" s="35"/>
      <c r="B379" s="8"/>
      <c r="C379" s="8"/>
      <c r="D379" s="8"/>
      <c r="E379" s="8"/>
      <c r="F379" s="8"/>
      <c r="G379" s="8" t="s">
        <v>25</v>
      </c>
      <c r="H379" s="10"/>
      <c r="J379" s="57"/>
      <c r="K379" s="17"/>
      <c r="L379" s="20"/>
      <c r="M379" s="91"/>
      <c r="N379" s="92"/>
      <c r="O379" s="60"/>
      <c r="P379" s="61"/>
      <c r="Q379" s="43"/>
    </row>
    <row r="380" spans="1:17" ht="11.1" customHeight="1">
      <c r="A380" s="35"/>
      <c r="B380" s="8"/>
      <c r="C380" s="8"/>
      <c r="D380" s="8"/>
      <c r="E380" s="8"/>
      <c r="F380" s="8"/>
      <c r="G380" s="8"/>
      <c r="H380" s="10"/>
      <c r="J380" s="58"/>
      <c r="K380" s="17"/>
      <c r="L380" s="20"/>
      <c r="M380" s="93"/>
      <c r="N380" s="94"/>
      <c r="O380" s="62"/>
      <c r="P380" s="63"/>
      <c r="Q380" s="43"/>
    </row>
    <row r="381" spans="1:17" ht="11.1" customHeight="1">
      <c r="A381" s="37"/>
      <c r="B381" s="12"/>
      <c r="C381" s="12"/>
      <c r="D381" s="12"/>
      <c r="E381" s="12"/>
      <c r="F381" s="12"/>
      <c r="G381" s="12"/>
      <c r="H381" s="13"/>
      <c r="I381" s="5"/>
      <c r="J381" s="59"/>
      <c r="K381" s="18"/>
      <c r="L381" s="21"/>
      <c r="M381" s="95"/>
      <c r="N381" s="96"/>
      <c r="O381" s="55">
        <f>SUM(O343:P378)</f>
        <v>0</v>
      </c>
      <c r="P381" s="56"/>
      <c r="Q381" s="44"/>
    </row>
    <row r="382" spans="1:17" ht="11.1" customHeight="1">
      <c r="A382" s="35"/>
      <c r="B382" s="8"/>
      <c r="C382" s="8"/>
      <c r="D382" s="8"/>
      <c r="E382" s="8"/>
      <c r="F382" s="8"/>
      <c r="G382" s="8" t="s">
        <v>144</v>
      </c>
      <c r="H382" s="10"/>
      <c r="J382" s="57"/>
      <c r="K382" s="17"/>
      <c r="L382" s="20"/>
      <c r="M382" s="91"/>
      <c r="N382" s="92"/>
      <c r="O382" s="60"/>
      <c r="P382" s="61"/>
      <c r="Q382" s="43"/>
    </row>
    <row r="383" spans="1:17" ht="11.1" customHeight="1">
      <c r="A383" s="35"/>
      <c r="B383" s="8"/>
      <c r="C383" s="8"/>
      <c r="D383" s="8"/>
      <c r="E383" s="8"/>
      <c r="F383" s="8"/>
      <c r="G383" s="8"/>
      <c r="H383" s="10"/>
      <c r="J383" s="58"/>
      <c r="K383" s="17"/>
      <c r="L383" s="20"/>
      <c r="M383" s="93"/>
      <c r="N383" s="94"/>
      <c r="O383" s="62"/>
      <c r="P383" s="63"/>
      <c r="Q383" s="43"/>
    </row>
    <row r="384" spans="1:17" ht="11.1" customHeight="1">
      <c r="A384" s="37"/>
      <c r="B384" s="12"/>
      <c r="C384" s="12"/>
      <c r="D384" s="12"/>
      <c r="E384" s="12"/>
      <c r="F384" s="12"/>
      <c r="G384" s="12"/>
      <c r="H384" s="13"/>
      <c r="I384" s="5"/>
      <c r="J384" s="59"/>
      <c r="K384" s="18"/>
      <c r="L384" s="21"/>
      <c r="M384" s="95"/>
      <c r="N384" s="96"/>
      <c r="O384" s="55">
        <f>O381</f>
        <v>0</v>
      </c>
      <c r="P384" s="56"/>
      <c r="Q384" s="44"/>
    </row>
    <row r="385" spans="1:17" ht="11.1" customHeight="1">
      <c r="I385" s="113">
        <f>I337+1</f>
        <v>9</v>
      </c>
      <c r="J385" s="113"/>
      <c r="K385" s="113"/>
      <c r="L385" s="113"/>
      <c r="M385" s="113"/>
      <c r="N385" s="113"/>
    </row>
    <row r="386" spans="1:17" ht="11.1" customHeight="1">
      <c r="I386" s="113"/>
      <c r="J386" s="113"/>
      <c r="K386" s="113"/>
      <c r="L386" s="113"/>
      <c r="M386" s="113"/>
      <c r="N386" s="113"/>
    </row>
    <row r="388" spans="1:17" ht="14.45" customHeight="1">
      <c r="A388" s="99" t="s">
        <v>0</v>
      </c>
      <c r="B388" s="100"/>
      <c r="C388" s="100"/>
      <c r="D388" s="100"/>
      <c r="E388" s="100"/>
      <c r="F388" s="100"/>
      <c r="G388" s="101"/>
      <c r="H388" s="102" t="str">
        <f>H340</f>
        <v>令和７年度横山ダム維持補修工事(仮称)</v>
      </c>
      <c r="I388" s="103"/>
      <c r="J388" s="103"/>
      <c r="K388" s="103"/>
      <c r="L388" s="31"/>
      <c r="M388" s="31"/>
      <c r="N388" s="76" t="s">
        <v>6</v>
      </c>
      <c r="O388" s="77"/>
      <c r="P388" s="78" t="str">
        <f>P340</f>
        <v>道路維持・修繕</v>
      </c>
      <c r="Q388" s="79"/>
    </row>
    <row r="389" spans="1:17" ht="14.45" customHeight="1">
      <c r="A389" s="32"/>
      <c r="H389" s="84"/>
      <c r="I389" s="97"/>
      <c r="J389" s="97"/>
      <c r="K389" s="97"/>
      <c r="N389" s="82" t="s">
        <v>5</v>
      </c>
      <c r="O389" s="83"/>
      <c r="P389" s="78" t="str">
        <f>P341</f>
        <v>橋梁保全工事</v>
      </c>
      <c r="Q389" s="79"/>
    </row>
    <row r="390" spans="1:17" ht="14.45" customHeight="1">
      <c r="A390" s="86" t="s">
        <v>1</v>
      </c>
      <c r="B390" s="87"/>
      <c r="C390" s="86"/>
      <c r="D390" s="86"/>
      <c r="E390" s="86"/>
      <c r="F390" s="86"/>
      <c r="G390" s="86"/>
      <c r="H390" s="88"/>
      <c r="I390" s="88" t="s">
        <v>2</v>
      </c>
      <c r="J390" s="87"/>
      <c r="K390" s="2" t="s">
        <v>3</v>
      </c>
      <c r="L390" s="3" t="s">
        <v>8</v>
      </c>
      <c r="M390" s="89" t="s">
        <v>9</v>
      </c>
      <c r="N390" s="89"/>
      <c r="O390" s="90" t="s">
        <v>10</v>
      </c>
      <c r="P390" s="90"/>
      <c r="Q390" s="34" t="s">
        <v>4</v>
      </c>
    </row>
    <row r="391" spans="1:17" ht="11.1" customHeight="1">
      <c r="A391" s="35"/>
      <c r="B391" s="8" t="s">
        <v>148</v>
      </c>
      <c r="C391" s="8"/>
      <c r="D391" s="8"/>
      <c r="E391" s="8"/>
      <c r="F391" s="8"/>
      <c r="G391" s="8"/>
      <c r="H391" s="10"/>
      <c r="J391" s="57"/>
      <c r="K391" s="16"/>
      <c r="L391" s="20"/>
      <c r="M391" s="60"/>
      <c r="N391" s="61"/>
      <c r="O391" s="64"/>
      <c r="P391" s="65"/>
      <c r="Q391" s="43"/>
    </row>
    <row r="392" spans="1:17" ht="11.1" customHeight="1">
      <c r="A392" s="35"/>
      <c r="B392" s="8"/>
      <c r="C392" s="8"/>
      <c r="D392" s="8"/>
      <c r="E392" s="8"/>
      <c r="F392" s="8"/>
      <c r="G392" s="8"/>
      <c r="H392" s="10"/>
      <c r="J392" s="58"/>
      <c r="K392" s="16"/>
      <c r="L392" s="20"/>
      <c r="M392" s="62"/>
      <c r="N392" s="63"/>
      <c r="O392" s="66"/>
      <c r="P392" s="67"/>
      <c r="Q392" s="43"/>
    </row>
    <row r="393" spans="1:17" ht="11.1" customHeight="1">
      <c r="A393" s="37"/>
      <c r="B393" s="12"/>
      <c r="C393" s="12"/>
      <c r="D393" s="12"/>
      <c r="E393" s="12"/>
      <c r="F393" s="12"/>
      <c r="G393" s="12"/>
      <c r="H393" s="13"/>
      <c r="I393" s="5"/>
      <c r="J393" s="59"/>
      <c r="K393" s="14" t="s">
        <v>132</v>
      </c>
      <c r="L393" s="21">
        <v>1</v>
      </c>
      <c r="M393" s="55"/>
      <c r="N393" s="56"/>
      <c r="O393" s="68">
        <f>L393*M393</f>
        <v>0</v>
      </c>
      <c r="P393" s="69"/>
      <c r="Q393" s="44"/>
    </row>
    <row r="394" spans="1:17" ht="11.1" customHeight="1">
      <c r="A394" s="35"/>
      <c r="B394" s="8"/>
      <c r="C394" s="8"/>
      <c r="D394" s="8"/>
      <c r="E394" s="8"/>
      <c r="F394" s="8"/>
      <c r="G394" s="8"/>
      <c r="H394" s="10"/>
      <c r="J394" s="57"/>
      <c r="K394" s="16"/>
      <c r="L394" s="20"/>
      <c r="M394" s="60"/>
      <c r="N394" s="61"/>
      <c r="O394" s="60"/>
      <c r="P394" s="61"/>
      <c r="Q394" s="43"/>
    </row>
    <row r="395" spans="1:17" ht="11.1" customHeight="1">
      <c r="A395" s="35"/>
      <c r="B395" s="8"/>
      <c r="C395" s="8"/>
      <c r="D395" s="8"/>
      <c r="E395" s="8"/>
      <c r="F395" s="8"/>
      <c r="G395" s="8"/>
      <c r="H395" s="10"/>
      <c r="J395" s="58"/>
      <c r="K395" s="16"/>
      <c r="L395" s="20"/>
      <c r="M395" s="62"/>
      <c r="N395" s="63"/>
      <c r="O395" s="62"/>
      <c r="P395" s="63"/>
      <c r="Q395" s="43"/>
    </row>
    <row r="396" spans="1:17" ht="11.1" customHeight="1">
      <c r="A396" s="37"/>
      <c r="B396" s="12"/>
      <c r="C396" s="12"/>
      <c r="D396" s="12"/>
      <c r="E396" s="12"/>
      <c r="F396" s="12"/>
      <c r="G396" s="12"/>
      <c r="H396" s="13"/>
      <c r="I396" s="5"/>
      <c r="J396" s="59"/>
      <c r="K396" s="14"/>
      <c r="L396" s="21"/>
      <c r="M396" s="55"/>
      <c r="N396" s="56"/>
      <c r="O396" s="55">
        <f>L396*M396</f>
        <v>0</v>
      </c>
      <c r="P396" s="56"/>
      <c r="Q396" s="44"/>
    </row>
    <row r="397" spans="1:17" ht="11.1" customHeight="1">
      <c r="A397" s="35"/>
      <c r="B397" s="8"/>
      <c r="C397" s="8"/>
      <c r="D397" s="8"/>
      <c r="E397" s="8"/>
      <c r="F397" s="8"/>
      <c r="G397" s="8"/>
      <c r="H397" s="10"/>
      <c r="J397" s="57"/>
      <c r="K397" s="16"/>
      <c r="L397" s="20"/>
      <c r="M397" s="60"/>
      <c r="N397" s="61"/>
      <c r="O397" s="60"/>
      <c r="P397" s="61"/>
      <c r="Q397" s="43"/>
    </row>
    <row r="398" spans="1:17" ht="11.1" customHeight="1">
      <c r="A398" s="35"/>
      <c r="B398" s="8"/>
      <c r="C398" s="8"/>
      <c r="D398" s="8"/>
      <c r="E398" s="8"/>
      <c r="F398" s="8"/>
      <c r="G398" s="8"/>
      <c r="H398" s="10"/>
      <c r="J398" s="58"/>
      <c r="K398" s="16"/>
      <c r="L398" s="20"/>
      <c r="M398" s="62"/>
      <c r="N398" s="63"/>
      <c r="O398" s="62"/>
      <c r="P398" s="63"/>
      <c r="Q398" s="43"/>
    </row>
    <row r="399" spans="1:17" ht="11.1" customHeight="1">
      <c r="A399" s="37"/>
      <c r="B399" s="12"/>
      <c r="C399" s="12"/>
      <c r="D399" s="12"/>
      <c r="E399" s="12"/>
      <c r="F399" s="12"/>
      <c r="G399" s="12"/>
      <c r="H399" s="13"/>
      <c r="I399" s="5"/>
      <c r="J399" s="59"/>
      <c r="K399" s="14"/>
      <c r="L399" s="21"/>
      <c r="M399" s="55"/>
      <c r="N399" s="56"/>
      <c r="O399" s="55">
        <f>L399*M399</f>
        <v>0</v>
      </c>
      <c r="P399" s="56"/>
      <c r="Q399" s="44"/>
    </row>
    <row r="400" spans="1:17" ht="11.1" customHeight="1">
      <c r="A400" s="35"/>
      <c r="B400" s="8"/>
      <c r="C400" s="8"/>
      <c r="D400" s="8"/>
      <c r="E400" s="8"/>
      <c r="F400" s="8"/>
      <c r="G400" s="8"/>
      <c r="H400" s="10"/>
      <c r="J400" s="57"/>
      <c r="K400" s="16"/>
      <c r="L400" s="20"/>
      <c r="M400" s="60"/>
      <c r="N400" s="61"/>
      <c r="O400" s="60"/>
      <c r="P400" s="61"/>
      <c r="Q400" s="43"/>
    </row>
    <row r="401" spans="1:17" ht="11.1" customHeight="1">
      <c r="A401" s="35"/>
      <c r="B401" s="8"/>
      <c r="C401" s="8"/>
      <c r="D401" s="8"/>
      <c r="E401" s="8"/>
      <c r="F401" s="8"/>
      <c r="G401" s="8"/>
      <c r="H401" s="10"/>
      <c r="J401" s="58"/>
      <c r="K401" s="16"/>
      <c r="L401" s="20"/>
      <c r="M401" s="62"/>
      <c r="N401" s="63"/>
      <c r="O401" s="62"/>
      <c r="P401" s="63"/>
      <c r="Q401" s="43"/>
    </row>
    <row r="402" spans="1:17" ht="11.1" customHeight="1">
      <c r="A402" s="37"/>
      <c r="B402" s="12"/>
      <c r="C402" s="12"/>
      <c r="D402" s="12"/>
      <c r="E402" s="12"/>
      <c r="F402" s="12"/>
      <c r="G402" s="12"/>
      <c r="H402" s="13"/>
      <c r="I402" s="5"/>
      <c r="J402" s="59"/>
      <c r="K402" s="14"/>
      <c r="L402" s="21"/>
      <c r="M402" s="55"/>
      <c r="N402" s="56"/>
      <c r="O402" s="55">
        <f>L402*M402</f>
        <v>0</v>
      </c>
      <c r="P402" s="56"/>
      <c r="Q402" s="44"/>
    </row>
    <row r="403" spans="1:17" ht="11.1" customHeight="1">
      <c r="A403" s="35"/>
      <c r="B403" s="8"/>
      <c r="C403" s="8"/>
      <c r="D403" s="8"/>
      <c r="E403" s="8"/>
      <c r="F403" s="8"/>
      <c r="G403" s="8"/>
      <c r="H403" s="10"/>
      <c r="J403" s="57"/>
      <c r="K403" s="16"/>
      <c r="L403" s="20"/>
      <c r="M403" s="60"/>
      <c r="N403" s="61"/>
      <c r="O403" s="60"/>
      <c r="P403" s="61"/>
      <c r="Q403" s="43"/>
    </row>
    <row r="404" spans="1:17" ht="11.1" customHeight="1">
      <c r="A404" s="35"/>
      <c r="B404" s="8"/>
      <c r="C404" s="8"/>
      <c r="D404" s="8"/>
      <c r="E404" s="8"/>
      <c r="F404" s="8"/>
      <c r="G404" s="8"/>
      <c r="H404" s="10"/>
      <c r="J404" s="58"/>
      <c r="K404" s="16"/>
      <c r="L404" s="20"/>
      <c r="M404" s="62"/>
      <c r="N404" s="63"/>
      <c r="O404" s="62"/>
      <c r="P404" s="63"/>
      <c r="Q404" s="43"/>
    </row>
    <row r="405" spans="1:17" ht="11.1" customHeight="1">
      <c r="A405" s="37"/>
      <c r="B405" s="12"/>
      <c r="C405" s="12"/>
      <c r="D405" s="12"/>
      <c r="E405" s="12"/>
      <c r="F405" s="12"/>
      <c r="G405" s="12"/>
      <c r="H405" s="13"/>
      <c r="I405" s="5"/>
      <c r="J405" s="59"/>
      <c r="K405" s="14"/>
      <c r="L405" s="21"/>
      <c r="M405" s="55"/>
      <c r="N405" s="56"/>
      <c r="O405" s="55">
        <f>L405*M405</f>
        <v>0</v>
      </c>
      <c r="P405" s="56"/>
      <c r="Q405" s="44"/>
    </row>
    <row r="406" spans="1:17" ht="11.1" customHeight="1">
      <c r="A406" s="42"/>
      <c r="B406" s="8"/>
      <c r="C406" s="8"/>
      <c r="D406" s="8"/>
      <c r="E406" s="8"/>
      <c r="F406" s="8"/>
      <c r="G406" s="8"/>
      <c r="H406" s="10"/>
      <c r="J406" s="57"/>
      <c r="K406" s="16"/>
      <c r="L406" s="20"/>
      <c r="M406" s="60"/>
      <c r="N406" s="61"/>
      <c r="O406" s="60"/>
      <c r="P406" s="61"/>
      <c r="Q406" s="43"/>
    </row>
    <row r="407" spans="1:17" ht="11.1" customHeight="1">
      <c r="A407" s="35"/>
      <c r="B407" s="8"/>
      <c r="C407" s="8"/>
      <c r="D407" s="8"/>
      <c r="E407" s="8"/>
      <c r="F407" s="8"/>
      <c r="G407" s="8"/>
      <c r="H407" s="10"/>
      <c r="J407" s="58"/>
      <c r="K407" s="16"/>
      <c r="L407" s="20"/>
      <c r="M407" s="62"/>
      <c r="N407" s="63"/>
      <c r="O407" s="62"/>
      <c r="P407" s="63"/>
      <c r="Q407" s="43"/>
    </row>
    <row r="408" spans="1:17" ht="11.1" customHeight="1">
      <c r="A408" s="37"/>
      <c r="B408" s="12"/>
      <c r="C408" s="12"/>
      <c r="D408" s="12"/>
      <c r="E408" s="12"/>
      <c r="F408" s="12"/>
      <c r="G408" s="12"/>
      <c r="H408" s="13"/>
      <c r="I408" s="5"/>
      <c r="J408" s="59"/>
      <c r="K408" s="14"/>
      <c r="L408" s="21"/>
      <c r="M408" s="55"/>
      <c r="N408" s="56"/>
      <c r="O408" s="55">
        <f>L408*M408</f>
        <v>0</v>
      </c>
      <c r="P408" s="56"/>
      <c r="Q408" s="44"/>
    </row>
    <row r="409" spans="1:17" ht="11.1" customHeight="1">
      <c r="A409" s="35"/>
      <c r="B409" s="8"/>
      <c r="C409" s="8"/>
      <c r="D409" s="8"/>
      <c r="E409" s="8"/>
      <c r="F409" s="8"/>
      <c r="G409" s="8"/>
      <c r="H409" s="10"/>
      <c r="J409" s="57"/>
      <c r="K409" s="17"/>
      <c r="L409" s="19"/>
      <c r="M409" s="60"/>
      <c r="N409" s="61"/>
      <c r="O409" s="60"/>
      <c r="P409" s="61"/>
      <c r="Q409" s="43"/>
    </row>
    <row r="410" spans="1:17" ht="11.1" customHeight="1">
      <c r="A410" s="35"/>
      <c r="B410" s="8"/>
      <c r="C410" s="8"/>
      <c r="D410" s="8"/>
      <c r="E410" s="8"/>
      <c r="F410" s="8"/>
      <c r="G410" s="8"/>
      <c r="H410" s="10"/>
      <c r="J410" s="58"/>
      <c r="K410" s="17"/>
      <c r="L410" s="20"/>
      <c r="M410" s="62"/>
      <c r="N410" s="63"/>
      <c r="O410" s="62"/>
      <c r="P410" s="63"/>
      <c r="Q410" s="43"/>
    </row>
    <row r="411" spans="1:17" ht="11.1" customHeight="1">
      <c r="A411" s="37"/>
      <c r="B411" s="12"/>
      <c r="C411" s="12"/>
      <c r="D411" s="12"/>
      <c r="E411" s="12"/>
      <c r="F411" s="12"/>
      <c r="G411" s="12"/>
      <c r="H411" s="13"/>
      <c r="I411" s="5"/>
      <c r="J411" s="59"/>
      <c r="K411" s="18"/>
      <c r="L411" s="21"/>
      <c r="M411" s="55"/>
      <c r="N411" s="56"/>
      <c r="O411" s="55"/>
      <c r="P411" s="56"/>
      <c r="Q411" s="44"/>
    </row>
    <row r="412" spans="1:17" ht="11.1" customHeight="1">
      <c r="A412" s="35"/>
      <c r="B412" s="8"/>
      <c r="C412" s="8"/>
      <c r="D412" s="8"/>
      <c r="E412" s="8"/>
      <c r="F412" s="8"/>
      <c r="G412" s="8"/>
      <c r="H412" s="10"/>
      <c r="J412" s="57"/>
      <c r="K412" s="17"/>
      <c r="L412" s="20"/>
      <c r="M412" s="60"/>
      <c r="N412" s="61"/>
      <c r="O412" s="60"/>
      <c r="P412" s="61"/>
      <c r="Q412" s="43"/>
    </row>
    <row r="413" spans="1:17" ht="11.1" customHeight="1">
      <c r="A413" s="35"/>
      <c r="B413" s="8"/>
      <c r="C413" s="8"/>
      <c r="D413" s="8"/>
      <c r="E413" s="8"/>
      <c r="F413" s="8"/>
      <c r="G413" s="8"/>
      <c r="H413" s="10"/>
      <c r="J413" s="58"/>
      <c r="K413" s="17"/>
      <c r="L413" s="20"/>
      <c r="M413" s="62"/>
      <c r="N413" s="63"/>
      <c r="O413" s="62"/>
      <c r="P413" s="63"/>
      <c r="Q413" s="43"/>
    </row>
    <row r="414" spans="1:17" ht="11.1" customHeight="1">
      <c r="A414" s="37"/>
      <c r="B414" s="12"/>
      <c r="C414" s="12"/>
      <c r="D414" s="12"/>
      <c r="E414" s="12"/>
      <c r="F414" s="12"/>
      <c r="G414" s="12"/>
      <c r="H414" s="13"/>
      <c r="I414" s="5"/>
      <c r="J414" s="59"/>
      <c r="K414" s="18"/>
      <c r="L414" s="21"/>
      <c r="M414" s="55"/>
      <c r="N414" s="56"/>
      <c r="O414" s="55"/>
      <c r="P414" s="56"/>
      <c r="Q414" s="44"/>
    </row>
    <row r="415" spans="1:17" ht="11.1" customHeight="1">
      <c r="A415" s="35"/>
      <c r="B415" s="8"/>
      <c r="C415" s="8"/>
      <c r="D415" s="8"/>
      <c r="E415" s="8"/>
      <c r="F415" s="8"/>
      <c r="G415" s="8"/>
      <c r="H415" s="10"/>
      <c r="J415" s="57"/>
      <c r="K415" s="17"/>
      <c r="L415" s="20"/>
      <c r="M415" s="60"/>
      <c r="N415" s="61"/>
      <c r="O415" s="60"/>
      <c r="P415" s="61"/>
      <c r="Q415" s="43"/>
    </row>
    <row r="416" spans="1:17" ht="11.1" customHeight="1">
      <c r="A416" s="35"/>
      <c r="B416" s="8"/>
      <c r="C416" s="8"/>
      <c r="D416" s="8"/>
      <c r="E416" s="8"/>
      <c r="F416" s="8"/>
      <c r="G416" s="8"/>
      <c r="H416" s="10"/>
      <c r="J416" s="58"/>
      <c r="K416" s="17"/>
      <c r="L416" s="20"/>
      <c r="M416" s="62"/>
      <c r="N416" s="63"/>
      <c r="O416" s="62"/>
      <c r="P416" s="63"/>
      <c r="Q416" s="43"/>
    </row>
    <row r="417" spans="1:17" ht="11.1" customHeight="1">
      <c r="A417" s="37"/>
      <c r="B417" s="12"/>
      <c r="C417" s="12"/>
      <c r="D417" s="12"/>
      <c r="E417" s="12"/>
      <c r="F417" s="12"/>
      <c r="G417" s="12"/>
      <c r="H417" s="13"/>
      <c r="I417" s="5"/>
      <c r="J417" s="59"/>
      <c r="K417" s="18"/>
      <c r="L417" s="21"/>
      <c r="M417" s="55"/>
      <c r="N417" s="56"/>
      <c r="O417" s="55"/>
      <c r="P417" s="56"/>
      <c r="Q417" s="44"/>
    </row>
    <row r="418" spans="1:17" ht="11.1" customHeight="1">
      <c r="A418" s="35"/>
      <c r="B418" s="8"/>
      <c r="C418" s="8"/>
      <c r="D418" s="8"/>
      <c r="E418" s="8"/>
      <c r="F418" s="8"/>
      <c r="G418" s="8"/>
      <c r="H418" s="10"/>
      <c r="J418" s="57"/>
      <c r="K418" s="17"/>
      <c r="L418" s="20"/>
      <c r="M418" s="91"/>
      <c r="N418" s="92"/>
      <c r="O418" s="60"/>
      <c r="P418" s="61"/>
      <c r="Q418" s="43"/>
    </row>
    <row r="419" spans="1:17" ht="11.1" customHeight="1">
      <c r="A419" s="35"/>
      <c r="B419" s="8"/>
      <c r="C419" s="8"/>
      <c r="D419" s="8"/>
      <c r="E419" s="8"/>
      <c r="F419" s="8"/>
      <c r="G419" s="8"/>
      <c r="H419" s="10"/>
      <c r="J419" s="58"/>
      <c r="K419" s="17"/>
      <c r="L419" s="20"/>
      <c r="M419" s="93"/>
      <c r="N419" s="94"/>
      <c r="O419" s="62"/>
      <c r="P419" s="63"/>
      <c r="Q419" s="43"/>
    </row>
    <row r="420" spans="1:17" ht="11.1" customHeight="1">
      <c r="A420" s="37"/>
      <c r="B420" s="12"/>
      <c r="C420" s="12"/>
      <c r="D420" s="12"/>
      <c r="E420" s="12"/>
      <c r="F420" s="12"/>
      <c r="G420" s="12"/>
      <c r="H420" s="13"/>
      <c r="I420" s="5"/>
      <c r="J420" s="59"/>
      <c r="K420" s="18"/>
      <c r="L420" s="21"/>
      <c r="M420" s="95"/>
      <c r="N420" s="96"/>
      <c r="O420" s="55"/>
      <c r="P420" s="56"/>
      <c r="Q420" s="45"/>
    </row>
    <row r="421" spans="1:17" ht="11.1" customHeight="1">
      <c r="A421" s="35"/>
      <c r="B421" s="8"/>
      <c r="C421" s="8"/>
      <c r="D421" s="8"/>
      <c r="E421" s="8"/>
      <c r="F421" s="8"/>
      <c r="G421" s="8"/>
      <c r="H421" s="10"/>
      <c r="J421" s="57"/>
      <c r="K421" s="17"/>
      <c r="L421" s="20"/>
      <c r="M421" s="91"/>
      <c r="N421" s="92"/>
      <c r="O421" s="60"/>
      <c r="P421" s="61"/>
      <c r="Q421" s="43"/>
    </row>
    <row r="422" spans="1:17" ht="11.1" customHeight="1">
      <c r="A422" s="35"/>
      <c r="B422" s="8"/>
      <c r="C422" s="8"/>
      <c r="D422" s="8"/>
      <c r="E422" s="8"/>
      <c r="F422" s="8"/>
      <c r="G422" s="8"/>
      <c r="H422" s="10"/>
      <c r="J422" s="58"/>
      <c r="K422" s="17"/>
      <c r="L422" s="20"/>
      <c r="M422" s="93"/>
      <c r="N422" s="94"/>
      <c r="O422" s="62"/>
      <c r="P422" s="63"/>
      <c r="Q422" s="43"/>
    </row>
    <row r="423" spans="1:17" ht="11.1" customHeight="1">
      <c r="A423" s="37"/>
      <c r="B423" s="12"/>
      <c r="C423" s="12"/>
      <c r="D423" s="12"/>
      <c r="E423" s="12"/>
      <c r="F423" s="12"/>
      <c r="G423" s="12"/>
      <c r="H423" s="13"/>
      <c r="I423" s="5"/>
      <c r="J423" s="59"/>
      <c r="K423" s="18"/>
      <c r="L423" s="21"/>
      <c r="M423" s="95"/>
      <c r="N423" s="96"/>
      <c r="O423" s="55"/>
      <c r="P423" s="56"/>
      <c r="Q423" s="44"/>
    </row>
    <row r="424" spans="1:17" ht="11.1" customHeight="1">
      <c r="A424" s="35"/>
      <c r="B424" s="8"/>
      <c r="C424" s="8"/>
      <c r="D424" s="8"/>
      <c r="E424" s="8"/>
      <c r="F424" s="8"/>
      <c r="G424" s="8"/>
      <c r="H424" s="10"/>
      <c r="J424" s="57"/>
      <c r="K424" s="17"/>
      <c r="L424" s="20"/>
      <c r="M424" s="91"/>
      <c r="N424" s="92"/>
      <c r="O424" s="60"/>
      <c r="P424" s="61"/>
      <c r="Q424" s="43"/>
    </row>
    <row r="425" spans="1:17" ht="11.1" customHeight="1">
      <c r="A425" s="35"/>
      <c r="B425" s="8"/>
      <c r="C425" s="8"/>
      <c r="D425" s="8"/>
      <c r="E425" s="8"/>
      <c r="F425" s="8"/>
      <c r="G425" s="8"/>
      <c r="H425" s="10"/>
      <c r="J425" s="58"/>
      <c r="K425" s="17"/>
      <c r="L425" s="20"/>
      <c r="M425" s="93"/>
      <c r="N425" s="94"/>
      <c r="O425" s="62"/>
      <c r="P425" s="63"/>
      <c r="Q425" s="43"/>
    </row>
    <row r="426" spans="1:17" ht="11.1" customHeight="1">
      <c r="A426" s="37"/>
      <c r="B426" s="12"/>
      <c r="C426" s="12"/>
      <c r="D426" s="12"/>
      <c r="E426" s="12"/>
      <c r="F426" s="12"/>
      <c r="G426" s="12"/>
      <c r="H426" s="13"/>
      <c r="I426" s="5"/>
      <c r="J426" s="59"/>
      <c r="K426" s="18"/>
      <c r="L426" s="21"/>
      <c r="M426" s="95"/>
      <c r="N426" s="96"/>
      <c r="O426" s="55"/>
      <c r="P426" s="56"/>
      <c r="Q426" s="44"/>
    </row>
    <row r="427" spans="1:17" ht="11.1" customHeight="1">
      <c r="A427" s="35"/>
      <c r="B427" s="8"/>
      <c r="C427" s="8"/>
      <c r="D427" s="8"/>
      <c r="E427" s="8"/>
      <c r="F427" s="8"/>
      <c r="G427" s="8" t="s">
        <v>25</v>
      </c>
      <c r="H427" s="10"/>
      <c r="J427" s="57"/>
      <c r="K427" s="17"/>
      <c r="L427" s="20"/>
      <c r="M427" s="91"/>
      <c r="N427" s="92"/>
      <c r="O427" s="60"/>
      <c r="P427" s="61"/>
      <c r="Q427" s="43"/>
    </row>
    <row r="428" spans="1:17" ht="11.1" customHeight="1">
      <c r="A428" s="35"/>
      <c r="B428" s="8"/>
      <c r="C428" s="8"/>
      <c r="D428" s="8"/>
      <c r="E428" s="8"/>
      <c r="F428" s="8"/>
      <c r="G428" s="8"/>
      <c r="H428" s="10"/>
      <c r="J428" s="58"/>
      <c r="K428" s="17"/>
      <c r="L428" s="20"/>
      <c r="M428" s="93"/>
      <c r="N428" s="94"/>
      <c r="O428" s="62"/>
      <c r="P428" s="63"/>
      <c r="Q428" s="43"/>
    </row>
    <row r="429" spans="1:17" ht="11.1" customHeight="1">
      <c r="A429" s="37"/>
      <c r="B429" s="12"/>
      <c r="C429" s="12"/>
      <c r="D429" s="12"/>
      <c r="E429" s="12"/>
      <c r="F429" s="12"/>
      <c r="G429" s="12"/>
      <c r="H429" s="13"/>
      <c r="I429" s="5"/>
      <c r="J429" s="59"/>
      <c r="K429" s="18"/>
      <c r="L429" s="21"/>
      <c r="M429" s="95"/>
      <c r="N429" s="96"/>
      <c r="O429" s="55">
        <f>SUM(O391:P426)</f>
        <v>0</v>
      </c>
      <c r="P429" s="56"/>
      <c r="Q429" s="44"/>
    </row>
    <row r="430" spans="1:17" ht="11.1" customHeight="1">
      <c r="A430" s="35"/>
      <c r="B430" s="8"/>
      <c r="C430" s="8"/>
      <c r="D430" s="8"/>
      <c r="E430" s="8"/>
      <c r="F430" s="8"/>
      <c r="G430" s="8" t="s">
        <v>144</v>
      </c>
      <c r="H430" s="10"/>
      <c r="J430" s="57"/>
      <c r="K430" s="17"/>
      <c r="L430" s="20"/>
      <c r="M430" s="91"/>
      <c r="N430" s="92"/>
      <c r="O430" s="60"/>
      <c r="P430" s="61"/>
      <c r="Q430" s="43"/>
    </row>
    <row r="431" spans="1:17" ht="11.1" customHeight="1">
      <c r="A431" s="35"/>
      <c r="B431" s="8"/>
      <c r="C431" s="8"/>
      <c r="D431" s="8"/>
      <c r="E431" s="8"/>
      <c r="F431" s="8"/>
      <c r="G431" s="8"/>
      <c r="H431" s="10"/>
      <c r="J431" s="58"/>
      <c r="K431" s="17"/>
      <c r="L431" s="20"/>
      <c r="M431" s="93"/>
      <c r="N431" s="94"/>
      <c r="O431" s="62"/>
      <c r="P431" s="63"/>
      <c r="Q431" s="43"/>
    </row>
    <row r="432" spans="1:17" ht="11.1" customHeight="1">
      <c r="A432" s="37"/>
      <c r="B432" s="12"/>
      <c r="C432" s="12"/>
      <c r="D432" s="12"/>
      <c r="E432" s="12"/>
      <c r="F432" s="12"/>
      <c r="G432" s="12"/>
      <c r="H432" s="13"/>
      <c r="I432" s="5"/>
      <c r="J432" s="59"/>
      <c r="K432" s="18"/>
      <c r="L432" s="21"/>
      <c r="M432" s="95"/>
      <c r="N432" s="96"/>
      <c r="O432" s="55">
        <f>O429</f>
        <v>0</v>
      </c>
      <c r="P432" s="56"/>
      <c r="Q432" s="44"/>
    </row>
    <row r="433" spans="1:17" ht="11.1" customHeight="1">
      <c r="I433" s="113">
        <f>I385+1</f>
        <v>10</v>
      </c>
      <c r="J433" s="113"/>
      <c r="K433" s="113"/>
      <c r="L433" s="113"/>
      <c r="M433" s="113"/>
      <c r="N433" s="113"/>
    </row>
    <row r="434" spans="1:17" ht="11.1" customHeight="1">
      <c r="I434" s="113"/>
      <c r="J434" s="113"/>
      <c r="K434" s="113"/>
      <c r="L434" s="113"/>
      <c r="M434" s="113"/>
      <c r="N434" s="113"/>
    </row>
    <row r="436" spans="1:17" ht="14.45" customHeight="1">
      <c r="A436" s="99" t="s">
        <v>0</v>
      </c>
      <c r="B436" s="100"/>
      <c r="C436" s="100"/>
      <c r="D436" s="100"/>
      <c r="E436" s="100"/>
      <c r="F436" s="100"/>
      <c r="G436" s="101"/>
      <c r="H436" s="102" t="str">
        <f>H388</f>
        <v>令和７年度横山ダム維持補修工事(仮称)</v>
      </c>
      <c r="I436" s="103"/>
      <c r="J436" s="103"/>
      <c r="K436" s="103"/>
      <c r="L436" s="31"/>
      <c r="M436" s="31"/>
      <c r="N436" s="76" t="s">
        <v>6</v>
      </c>
      <c r="O436" s="77"/>
      <c r="P436" s="78" t="str">
        <f>P388</f>
        <v>道路維持・修繕</v>
      </c>
      <c r="Q436" s="79"/>
    </row>
    <row r="437" spans="1:17" ht="14.45" customHeight="1">
      <c r="A437" s="32"/>
      <c r="H437" s="84"/>
      <c r="I437" s="97"/>
      <c r="J437" s="97"/>
      <c r="K437" s="97"/>
      <c r="N437" s="82" t="s">
        <v>5</v>
      </c>
      <c r="O437" s="83"/>
      <c r="P437" s="78" t="str">
        <f>P389</f>
        <v>橋梁保全工事</v>
      </c>
      <c r="Q437" s="79"/>
    </row>
    <row r="438" spans="1:17" ht="14.45" customHeight="1">
      <c r="A438" s="86" t="s">
        <v>1</v>
      </c>
      <c r="B438" s="87"/>
      <c r="C438" s="86"/>
      <c r="D438" s="86"/>
      <c r="E438" s="86"/>
      <c r="F438" s="86"/>
      <c r="G438" s="86"/>
      <c r="H438" s="88"/>
      <c r="I438" s="88" t="s">
        <v>2</v>
      </c>
      <c r="J438" s="87"/>
      <c r="K438" s="2" t="s">
        <v>3</v>
      </c>
      <c r="L438" s="3" t="s">
        <v>8</v>
      </c>
      <c r="M438" s="89" t="s">
        <v>9</v>
      </c>
      <c r="N438" s="89"/>
      <c r="O438" s="90" t="s">
        <v>10</v>
      </c>
      <c r="P438" s="90"/>
      <c r="Q438" s="34" t="s">
        <v>4</v>
      </c>
    </row>
    <row r="439" spans="1:17" ht="11.1" customHeight="1">
      <c r="A439" s="35"/>
      <c r="B439" s="8" t="s">
        <v>149</v>
      </c>
      <c r="C439" s="8"/>
      <c r="D439" s="8"/>
      <c r="E439" s="8"/>
      <c r="F439" s="8"/>
      <c r="G439" s="8"/>
      <c r="H439" s="10"/>
      <c r="J439" s="57"/>
      <c r="K439" s="16"/>
      <c r="L439" s="20"/>
      <c r="M439" s="60"/>
      <c r="N439" s="61"/>
      <c r="O439" s="64"/>
      <c r="P439" s="65"/>
      <c r="Q439" s="43"/>
    </row>
    <row r="440" spans="1:17" ht="11.1" customHeight="1">
      <c r="A440" s="35"/>
      <c r="B440" s="8"/>
      <c r="C440" s="8"/>
      <c r="D440" s="8"/>
      <c r="E440" s="8"/>
      <c r="F440" s="8"/>
      <c r="G440" s="8"/>
      <c r="H440" s="10"/>
      <c r="J440" s="58"/>
      <c r="K440" s="16"/>
      <c r="L440" s="20"/>
      <c r="M440" s="62"/>
      <c r="N440" s="63"/>
      <c r="O440" s="66"/>
      <c r="P440" s="67"/>
      <c r="Q440" s="43"/>
    </row>
    <row r="441" spans="1:17" ht="11.1" customHeight="1">
      <c r="A441" s="37"/>
      <c r="B441" s="12"/>
      <c r="C441" s="12"/>
      <c r="D441" s="12"/>
      <c r="E441" s="12"/>
      <c r="F441" s="12"/>
      <c r="G441" s="12"/>
      <c r="H441" s="13"/>
      <c r="I441" s="5"/>
      <c r="J441" s="59"/>
      <c r="K441" s="14" t="s">
        <v>132</v>
      </c>
      <c r="L441" s="21">
        <v>1</v>
      </c>
      <c r="M441" s="55"/>
      <c r="N441" s="56"/>
      <c r="O441" s="68">
        <f>L441*M441</f>
        <v>0</v>
      </c>
      <c r="P441" s="69"/>
      <c r="Q441" s="44"/>
    </row>
    <row r="442" spans="1:17" ht="11.1" customHeight="1">
      <c r="A442" s="35"/>
      <c r="B442" s="8"/>
      <c r="C442" s="8"/>
      <c r="D442" s="8"/>
      <c r="E442" s="8"/>
      <c r="F442" s="8"/>
      <c r="G442" s="8"/>
      <c r="H442" s="10"/>
      <c r="J442" s="57"/>
      <c r="K442" s="16"/>
      <c r="L442" s="20"/>
      <c r="M442" s="60"/>
      <c r="N442" s="61"/>
      <c r="O442" s="60"/>
      <c r="P442" s="61"/>
      <c r="Q442" s="43"/>
    </row>
    <row r="443" spans="1:17" ht="11.1" customHeight="1">
      <c r="A443" s="35"/>
      <c r="B443" s="8"/>
      <c r="C443" s="8"/>
      <c r="D443" s="8"/>
      <c r="E443" s="8"/>
      <c r="F443" s="8"/>
      <c r="G443" s="8"/>
      <c r="H443" s="10"/>
      <c r="J443" s="58"/>
      <c r="K443" s="16"/>
      <c r="L443" s="20"/>
      <c r="M443" s="62"/>
      <c r="N443" s="63"/>
      <c r="O443" s="62"/>
      <c r="P443" s="63"/>
      <c r="Q443" s="43"/>
    </row>
    <row r="444" spans="1:17" ht="11.1" customHeight="1">
      <c r="A444" s="37"/>
      <c r="B444" s="12"/>
      <c r="C444" s="12"/>
      <c r="D444" s="12"/>
      <c r="E444" s="12"/>
      <c r="F444" s="12"/>
      <c r="G444" s="12"/>
      <c r="H444" s="13"/>
      <c r="I444" s="5"/>
      <c r="J444" s="59"/>
      <c r="K444" s="14"/>
      <c r="L444" s="21"/>
      <c r="M444" s="55"/>
      <c r="N444" s="56"/>
      <c r="O444" s="55">
        <f>L444*M444</f>
        <v>0</v>
      </c>
      <c r="P444" s="56"/>
      <c r="Q444" s="44"/>
    </row>
    <row r="445" spans="1:17" ht="11.1" customHeight="1">
      <c r="A445" s="35"/>
      <c r="B445" s="8"/>
      <c r="C445" s="8"/>
      <c r="D445" s="8"/>
      <c r="E445" s="8"/>
      <c r="F445" s="8"/>
      <c r="G445" s="8"/>
      <c r="H445" s="10"/>
      <c r="J445" s="57"/>
      <c r="K445" s="16"/>
      <c r="L445" s="20"/>
      <c r="M445" s="60"/>
      <c r="N445" s="61"/>
      <c r="O445" s="60"/>
      <c r="P445" s="61"/>
      <c r="Q445" s="43"/>
    </row>
    <row r="446" spans="1:17" ht="11.1" customHeight="1">
      <c r="A446" s="35"/>
      <c r="B446" s="8"/>
      <c r="C446" s="8"/>
      <c r="D446" s="8"/>
      <c r="E446" s="8"/>
      <c r="F446" s="8"/>
      <c r="G446" s="8"/>
      <c r="H446" s="10"/>
      <c r="J446" s="58"/>
      <c r="K446" s="16"/>
      <c r="L446" s="20"/>
      <c r="M446" s="62"/>
      <c r="N446" s="63"/>
      <c r="O446" s="62"/>
      <c r="P446" s="63"/>
      <c r="Q446" s="43"/>
    </row>
    <row r="447" spans="1:17" ht="11.1" customHeight="1">
      <c r="A447" s="37"/>
      <c r="B447" s="12"/>
      <c r="C447" s="12"/>
      <c r="D447" s="12"/>
      <c r="E447" s="12"/>
      <c r="F447" s="12"/>
      <c r="G447" s="12"/>
      <c r="H447" s="13"/>
      <c r="I447" s="5"/>
      <c r="J447" s="59"/>
      <c r="K447" s="14"/>
      <c r="L447" s="21"/>
      <c r="M447" s="55"/>
      <c r="N447" s="56"/>
      <c r="O447" s="55">
        <f>L447*M447</f>
        <v>0</v>
      </c>
      <c r="P447" s="56"/>
      <c r="Q447" s="44"/>
    </row>
    <row r="448" spans="1:17" ht="11.1" customHeight="1">
      <c r="A448" s="35"/>
      <c r="B448" s="8"/>
      <c r="C448" s="8"/>
      <c r="D448" s="8"/>
      <c r="E448" s="8"/>
      <c r="F448" s="8"/>
      <c r="G448" s="8"/>
      <c r="H448" s="10"/>
      <c r="J448" s="57"/>
      <c r="K448" s="16"/>
      <c r="L448" s="20"/>
      <c r="M448" s="60"/>
      <c r="N448" s="61"/>
      <c r="O448" s="60"/>
      <c r="P448" s="61"/>
      <c r="Q448" s="43"/>
    </row>
    <row r="449" spans="1:17" ht="11.1" customHeight="1">
      <c r="A449" s="35"/>
      <c r="B449" s="8"/>
      <c r="C449" s="8"/>
      <c r="D449" s="8"/>
      <c r="E449" s="8"/>
      <c r="F449" s="8"/>
      <c r="G449" s="8"/>
      <c r="H449" s="10"/>
      <c r="J449" s="58"/>
      <c r="K449" s="16"/>
      <c r="L449" s="20"/>
      <c r="M449" s="62"/>
      <c r="N449" s="63"/>
      <c r="O449" s="62"/>
      <c r="P449" s="63"/>
      <c r="Q449" s="43"/>
    </row>
    <row r="450" spans="1:17" ht="11.1" customHeight="1">
      <c r="A450" s="37"/>
      <c r="B450" s="12"/>
      <c r="C450" s="12"/>
      <c r="D450" s="12"/>
      <c r="E450" s="12"/>
      <c r="F450" s="12"/>
      <c r="G450" s="12"/>
      <c r="H450" s="13"/>
      <c r="I450" s="5"/>
      <c r="J450" s="59"/>
      <c r="K450" s="14"/>
      <c r="L450" s="21"/>
      <c r="M450" s="55"/>
      <c r="N450" s="56"/>
      <c r="O450" s="55">
        <f>L450*M450</f>
        <v>0</v>
      </c>
      <c r="P450" s="56"/>
      <c r="Q450" s="44"/>
    </row>
    <row r="451" spans="1:17" ht="11.1" customHeight="1">
      <c r="A451" s="35"/>
      <c r="B451" s="8"/>
      <c r="C451" s="8"/>
      <c r="D451" s="8"/>
      <c r="E451" s="8"/>
      <c r="F451" s="8"/>
      <c r="G451" s="8"/>
      <c r="H451" s="10"/>
      <c r="J451" s="57"/>
      <c r="K451" s="16"/>
      <c r="L451" s="20"/>
      <c r="M451" s="60"/>
      <c r="N451" s="61"/>
      <c r="O451" s="60"/>
      <c r="P451" s="61"/>
      <c r="Q451" s="43"/>
    </row>
    <row r="452" spans="1:17" ht="11.1" customHeight="1">
      <c r="A452" s="35"/>
      <c r="B452" s="8"/>
      <c r="C452" s="8"/>
      <c r="D452" s="8"/>
      <c r="E452" s="8"/>
      <c r="F452" s="8"/>
      <c r="G452" s="8"/>
      <c r="H452" s="10"/>
      <c r="J452" s="58"/>
      <c r="K452" s="16"/>
      <c r="L452" s="20"/>
      <c r="M452" s="62"/>
      <c r="N452" s="63"/>
      <c r="O452" s="62"/>
      <c r="P452" s="63"/>
      <c r="Q452" s="43"/>
    </row>
    <row r="453" spans="1:17" ht="11.1" customHeight="1">
      <c r="A453" s="37"/>
      <c r="B453" s="12"/>
      <c r="C453" s="12"/>
      <c r="D453" s="12"/>
      <c r="E453" s="12"/>
      <c r="F453" s="12"/>
      <c r="G453" s="12"/>
      <c r="H453" s="13"/>
      <c r="I453" s="5"/>
      <c r="J453" s="59"/>
      <c r="K453" s="14"/>
      <c r="L453" s="21"/>
      <c r="M453" s="55"/>
      <c r="N453" s="56"/>
      <c r="O453" s="55">
        <f>L453*M453</f>
        <v>0</v>
      </c>
      <c r="P453" s="56"/>
      <c r="Q453" s="44"/>
    </row>
    <row r="454" spans="1:17" ht="11.1" customHeight="1">
      <c r="A454" s="42"/>
      <c r="B454" s="8"/>
      <c r="C454" s="8"/>
      <c r="D454" s="8"/>
      <c r="E454" s="8"/>
      <c r="F454" s="8"/>
      <c r="G454" s="8"/>
      <c r="H454" s="10"/>
      <c r="J454" s="57"/>
      <c r="K454" s="16"/>
      <c r="L454" s="20"/>
      <c r="M454" s="60"/>
      <c r="N454" s="61"/>
      <c r="O454" s="60"/>
      <c r="P454" s="61"/>
      <c r="Q454" s="43"/>
    </row>
    <row r="455" spans="1:17" ht="11.1" customHeight="1">
      <c r="A455" s="35"/>
      <c r="B455" s="8"/>
      <c r="C455" s="8"/>
      <c r="D455" s="8"/>
      <c r="E455" s="8"/>
      <c r="F455" s="8"/>
      <c r="G455" s="8"/>
      <c r="H455" s="10"/>
      <c r="J455" s="58"/>
      <c r="K455" s="16"/>
      <c r="L455" s="20"/>
      <c r="M455" s="62"/>
      <c r="N455" s="63"/>
      <c r="O455" s="62"/>
      <c r="P455" s="63"/>
      <c r="Q455" s="43"/>
    </row>
    <row r="456" spans="1:17" ht="11.1" customHeight="1">
      <c r="A456" s="37"/>
      <c r="B456" s="12"/>
      <c r="C456" s="12"/>
      <c r="D456" s="12"/>
      <c r="E456" s="12"/>
      <c r="F456" s="12"/>
      <c r="G456" s="12"/>
      <c r="H456" s="13"/>
      <c r="I456" s="5"/>
      <c r="J456" s="59"/>
      <c r="K456" s="14"/>
      <c r="L456" s="21"/>
      <c r="M456" s="55"/>
      <c r="N456" s="56"/>
      <c r="O456" s="55">
        <f>L456*M456</f>
        <v>0</v>
      </c>
      <c r="P456" s="56"/>
      <c r="Q456" s="44"/>
    </row>
    <row r="457" spans="1:17" ht="11.1" customHeight="1">
      <c r="A457" s="35"/>
      <c r="B457" s="8"/>
      <c r="C457" s="8"/>
      <c r="D457" s="8"/>
      <c r="E457" s="8"/>
      <c r="F457" s="8"/>
      <c r="G457" s="8"/>
      <c r="H457" s="10"/>
      <c r="J457" s="57"/>
      <c r="K457" s="17"/>
      <c r="L457" s="19"/>
      <c r="M457" s="60"/>
      <c r="N457" s="61"/>
      <c r="O457" s="60"/>
      <c r="P457" s="61"/>
      <c r="Q457" s="43"/>
    </row>
    <row r="458" spans="1:17" ht="11.1" customHeight="1">
      <c r="A458" s="35"/>
      <c r="B458" s="8"/>
      <c r="C458" s="8"/>
      <c r="D458" s="8"/>
      <c r="E458" s="8"/>
      <c r="F458" s="8"/>
      <c r="G458" s="8"/>
      <c r="H458" s="10"/>
      <c r="J458" s="58"/>
      <c r="K458" s="17"/>
      <c r="L458" s="20"/>
      <c r="M458" s="62"/>
      <c r="N458" s="63"/>
      <c r="O458" s="62"/>
      <c r="P458" s="63"/>
      <c r="Q458" s="43"/>
    </row>
    <row r="459" spans="1:17" ht="11.1" customHeight="1">
      <c r="A459" s="37"/>
      <c r="B459" s="12"/>
      <c r="C459" s="12"/>
      <c r="D459" s="12"/>
      <c r="E459" s="12"/>
      <c r="F459" s="12"/>
      <c r="G459" s="12"/>
      <c r="H459" s="13"/>
      <c r="I459" s="5"/>
      <c r="J459" s="59"/>
      <c r="K459" s="18"/>
      <c r="L459" s="21"/>
      <c r="M459" s="55"/>
      <c r="N459" s="56"/>
      <c r="O459" s="55"/>
      <c r="P459" s="56"/>
      <c r="Q459" s="44"/>
    </row>
    <row r="460" spans="1:17" ht="11.1" customHeight="1">
      <c r="A460" s="35"/>
      <c r="B460" s="8"/>
      <c r="C460" s="8"/>
      <c r="D460" s="8"/>
      <c r="E460" s="8"/>
      <c r="F460" s="8"/>
      <c r="G460" s="8"/>
      <c r="H460" s="10"/>
      <c r="J460" s="57"/>
      <c r="K460" s="17"/>
      <c r="L460" s="20"/>
      <c r="M460" s="60"/>
      <c r="N460" s="61"/>
      <c r="O460" s="60"/>
      <c r="P460" s="61"/>
      <c r="Q460" s="43"/>
    </row>
    <row r="461" spans="1:17" ht="11.1" customHeight="1">
      <c r="A461" s="35"/>
      <c r="B461" s="8"/>
      <c r="C461" s="8"/>
      <c r="D461" s="8"/>
      <c r="E461" s="8"/>
      <c r="F461" s="8"/>
      <c r="G461" s="8"/>
      <c r="H461" s="10"/>
      <c r="J461" s="58"/>
      <c r="K461" s="17"/>
      <c r="L461" s="20"/>
      <c r="M461" s="62"/>
      <c r="N461" s="63"/>
      <c r="O461" s="62"/>
      <c r="P461" s="63"/>
      <c r="Q461" s="43"/>
    </row>
    <row r="462" spans="1:17" ht="11.1" customHeight="1">
      <c r="A462" s="37"/>
      <c r="B462" s="12"/>
      <c r="C462" s="12"/>
      <c r="D462" s="12"/>
      <c r="E462" s="12"/>
      <c r="F462" s="12"/>
      <c r="G462" s="12"/>
      <c r="H462" s="13"/>
      <c r="I462" s="5"/>
      <c r="J462" s="59"/>
      <c r="K462" s="18"/>
      <c r="L462" s="21"/>
      <c r="M462" s="55"/>
      <c r="N462" s="56"/>
      <c r="O462" s="55"/>
      <c r="P462" s="56"/>
      <c r="Q462" s="44"/>
    </row>
    <row r="463" spans="1:17" ht="11.1" customHeight="1">
      <c r="A463" s="35"/>
      <c r="B463" s="8"/>
      <c r="C463" s="8"/>
      <c r="D463" s="8"/>
      <c r="E463" s="8"/>
      <c r="F463" s="8"/>
      <c r="G463" s="8"/>
      <c r="H463" s="10"/>
      <c r="J463" s="57"/>
      <c r="K463" s="17"/>
      <c r="L463" s="20"/>
      <c r="M463" s="60"/>
      <c r="N463" s="61"/>
      <c r="O463" s="60"/>
      <c r="P463" s="61"/>
      <c r="Q463" s="43"/>
    </row>
    <row r="464" spans="1:17" ht="11.1" customHeight="1">
      <c r="A464" s="35"/>
      <c r="B464" s="8"/>
      <c r="C464" s="8"/>
      <c r="D464" s="8"/>
      <c r="E464" s="8"/>
      <c r="F464" s="8"/>
      <c r="G464" s="8"/>
      <c r="H464" s="10"/>
      <c r="J464" s="58"/>
      <c r="K464" s="17"/>
      <c r="L464" s="20"/>
      <c r="M464" s="62"/>
      <c r="N464" s="63"/>
      <c r="O464" s="62"/>
      <c r="P464" s="63"/>
      <c r="Q464" s="43"/>
    </row>
    <row r="465" spans="1:17" ht="11.1" customHeight="1">
      <c r="A465" s="37"/>
      <c r="B465" s="12"/>
      <c r="C465" s="12"/>
      <c r="D465" s="12"/>
      <c r="E465" s="12"/>
      <c r="F465" s="12"/>
      <c r="G465" s="12"/>
      <c r="H465" s="13"/>
      <c r="I465" s="5"/>
      <c r="J465" s="59"/>
      <c r="K465" s="18"/>
      <c r="L465" s="21"/>
      <c r="M465" s="55"/>
      <c r="N465" s="56"/>
      <c r="O465" s="55"/>
      <c r="P465" s="56"/>
      <c r="Q465" s="44"/>
    </row>
    <row r="466" spans="1:17" ht="11.1" customHeight="1">
      <c r="A466" s="35"/>
      <c r="B466" s="8"/>
      <c r="C466" s="8"/>
      <c r="D466" s="8"/>
      <c r="E466" s="8"/>
      <c r="F466" s="8"/>
      <c r="G466" s="8"/>
      <c r="H466" s="10"/>
      <c r="J466" s="57"/>
      <c r="K466" s="17"/>
      <c r="L466" s="20"/>
      <c r="M466" s="91"/>
      <c r="N466" s="92"/>
      <c r="O466" s="60"/>
      <c r="P466" s="61"/>
      <c r="Q466" s="43"/>
    </row>
    <row r="467" spans="1:17" ht="11.1" customHeight="1">
      <c r="A467" s="35"/>
      <c r="B467" s="8"/>
      <c r="C467" s="8"/>
      <c r="D467" s="8"/>
      <c r="E467" s="8"/>
      <c r="F467" s="8"/>
      <c r="G467" s="8"/>
      <c r="H467" s="10"/>
      <c r="J467" s="58"/>
      <c r="K467" s="17"/>
      <c r="L467" s="20"/>
      <c r="M467" s="93"/>
      <c r="N467" s="94"/>
      <c r="O467" s="62"/>
      <c r="P467" s="63"/>
      <c r="Q467" s="43"/>
    </row>
    <row r="468" spans="1:17" ht="11.1" customHeight="1">
      <c r="A468" s="37"/>
      <c r="B468" s="12"/>
      <c r="C468" s="12"/>
      <c r="D468" s="12"/>
      <c r="E468" s="12"/>
      <c r="F468" s="12"/>
      <c r="G468" s="12"/>
      <c r="H468" s="13"/>
      <c r="I468" s="5"/>
      <c r="J468" s="59"/>
      <c r="K468" s="18"/>
      <c r="L468" s="21"/>
      <c r="M468" s="95"/>
      <c r="N468" s="96"/>
      <c r="O468" s="55"/>
      <c r="P468" s="56"/>
      <c r="Q468" s="45"/>
    </row>
    <row r="469" spans="1:17" ht="11.1" customHeight="1">
      <c r="A469" s="35"/>
      <c r="B469" s="8"/>
      <c r="C469" s="8"/>
      <c r="D469" s="8"/>
      <c r="E469" s="8"/>
      <c r="F469" s="8"/>
      <c r="G469" s="8"/>
      <c r="H469" s="10"/>
      <c r="J469" s="57"/>
      <c r="K469" s="17"/>
      <c r="L469" s="20"/>
      <c r="M469" s="91"/>
      <c r="N469" s="92"/>
      <c r="O469" s="60"/>
      <c r="P469" s="61"/>
      <c r="Q469" s="43"/>
    </row>
    <row r="470" spans="1:17" ht="11.1" customHeight="1">
      <c r="A470" s="35"/>
      <c r="B470" s="8"/>
      <c r="C470" s="8"/>
      <c r="D470" s="8"/>
      <c r="E470" s="8"/>
      <c r="F470" s="8"/>
      <c r="G470" s="8"/>
      <c r="H470" s="10"/>
      <c r="J470" s="58"/>
      <c r="K470" s="17"/>
      <c r="L470" s="20"/>
      <c r="M470" s="93"/>
      <c r="N470" s="94"/>
      <c r="O470" s="62"/>
      <c r="P470" s="63"/>
      <c r="Q470" s="43"/>
    </row>
    <row r="471" spans="1:17" ht="11.1" customHeight="1">
      <c r="A471" s="37"/>
      <c r="B471" s="12"/>
      <c r="C471" s="12"/>
      <c r="D471" s="12"/>
      <c r="E471" s="12"/>
      <c r="F471" s="12"/>
      <c r="G471" s="12"/>
      <c r="H471" s="13"/>
      <c r="I471" s="5"/>
      <c r="J471" s="59"/>
      <c r="K471" s="18"/>
      <c r="L471" s="21"/>
      <c r="M471" s="95"/>
      <c r="N471" s="96"/>
      <c r="O471" s="55"/>
      <c r="P471" s="56"/>
      <c r="Q471" s="44"/>
    </row>
    <row r="472" spans="1:17" ht="11.1" customHeight="1">
      <c r="A472" s="35"/>
      <c r="B472" s="8"/>
      <c r="C472" s="8"/>
      <c r="D472" s="8"/>
      <c r="E472" s="8"/>
      <c r="F472" s="8"/>
      <c r="G472" s="8"/>
      <c r="H472" s="10"/>
      <c r="J472" s="57"/>
      <c r="K472" s="17"/>
      <c r="L472" s="20"/>
      <c r="M472" s="91"/>
      <c r="N472" s="92"/>
      <c r="O472" s="60"/>
      <c r="P472" s="61"/>
      <c r="Q472" s="43"/>
    </row>
    <row r="473" spans="1:17" ht="11.1" customHeight="1">
      <c r="A473" s="35"/>
      <c r="B473" s="8"/>
      <c r="C473" s="8"/>
      <c r="D473" s="8"/>
      <c r="E473" s="8"/>
      <c r="F473" s="8"/>
      <c r="G473" s="8"/>
      <c r="H473" s="10"/>
      <c r="J473" s="58"/>
      <c r="K473" s="17"/>
      <c r="L473" s="20"/>
      <c r="M473" s="93"/>
      <c r="N473" s="94"/>
      <c r="O473" s="62"/>
      <c r="P473" s="63"/>
      <c r="Q473" s="43"/>
    </row>
    <row r="474" spans="1:17" ht="11.1" customHeight="1">
      <c r="A474" s="37"/>
      <c r="B474" s="12"/>
      <c r="C474" s="12"/>
      <c r="D474" s="12"/>
      <c r="E474" s="12"/>
      <c r="F474" s="12"/>
      <c r="G474" s="12"/>
      <c r="H474" s="13"/>
      <c r="I474" s="5"/>
      <c r="J474" s="59"/>
      <c r="K474" s="18"/>
      <c r="L474" s="21"/>
      <c r="M474" s="95"/>
      <c r="N474" s="96"/>
      <c r="O474" s="55"/>
      <c r="P474" s="56"/>
      <c r="Q474" s="44"/>
    </row>
    <row r="475" spans="1:17" ht="11.1" customHeight="1">
      <c r="A475" s="35"/>
      <c r="B475" s="8"/>
      <c r="C475" s="8"/>
      <c r="D475" s="8"/>
      <c r="E475" s="8"/>
      <c r="F475" s="8"/>
      <c r="G475" s="8" t="s">
        <v>25</v>
      </c>
      <c r="H475" s="10"/>
      <c r="J475" s="57"/>
      <c r="K475" s="17"/>
      <c r="L475" s="20"/>
      <c r="M475" s="91"/>
      <c r="N475" s="92"/>
      <c r="O475" s="60"/>
      <c r="P475" s="61"/>
      <c r="Q475" s="43"/>
    </row>
    <row r="476" spans="1:17" ht="11.1" customHeight="1">
      <c r="A476" s="35"/>
      <c r="B476" s="8"/>
      <c r="C476" s="8"/>
      <c r="D476" s="8"/>
      <c r="E476" s="8"/>
      <c r="F476" s="8"/>
      <c r="G476" s="8"/>
      <c r="H476" s="10"/>
      <c r="J476" s="58"/>
      <c r="K476" s="17"/>
      <c r="L476" s="20"/>
      <c r="M476" s="93"/>
      <c r="N476" s="94"/>
      <c r="O476" s="62"/>
      <c r="P476" s="63"/>
      <c r="Q476" s="43"/>
    </row>
    <row r="477" spans="1:17" ht="11.1" customHeight="1">
      <c r="A477" s="37"/>
      <c r="B477" s="12"/>
      <c r="C477" s="12"/>
      <c r="D477" s="12"/>
      <c r="E477" s="12"/>
      <c r="F477" s="12"/>
      <c r="G477" s="12"/>
      <c r="H477" s="13"/>
      <c r="I477" s="5"/>
      <c r="J477" s="59"/>
      <c r="K477" s="18"/>
      <c r="L477" s="21"/>
      <c r="M477" s="95"/>
      <c r="N477" s="96"/>
      <c r="O477" s="55">
        <f>SUM(O439:P474)</f>
        <v>0</v>
      </c>
      <c r="P477" s="56"/>
      <c r="Q477" s="44"/>
    </row>
    <row r="478" spans="1:17" ht="11.1" customHeight="1">
      <c r="A478" s="35"/>
      <c r="B478" s="8"/>
      <c r="C478" s="8"/>
      <c r="D478" s="8"/>
      <c r="E478" s="8"/>
      <c r="F478" s="8"/>
      <c r="G478" s="8" t="s">
        <v>144</v>
      </c>
      <c r="H478" s="10"/>
      <c r="J478" s="57"/>
      <c r="K478" s="17"/>
      <c r="L478" s="20"/>
      <c r="M478" s="91"/>
      <c r="N478" s="92"/>
      <c r="O478" s="60"/>
      <c r="P478" s="61"/>
      <c r="Q478" s="43"/>
    </row>
    <row r="479" spans="1:17" ht="11.1" customHeight="1">
      <c r="A479" s="35"/>
      <c r="B479" s="8"/>
      <c r="C479" s="8"/>
      <c r="D479" s="8"/>
      <c r="E479" s="8"/>
      <c r="F479" s="8"/>
      <c r="G479" s="8"/>
      <c r="H479" s="10"/>
      <c r="J479" s="58"/>
      <c r="K479" s="17"/>
      <c r="L479" s="20"/>
      <c r="M479" s="93"/>
      <c r="N479" s="94"/>
      <c r="O479" s="62"/>
      <c r="P479" s="63"/>
      <c r="Q479" s="43"/>
    </row>
    <row r="480" spans="1:17" ht="11.1" customHeight="1">
      <c r="A480" s="37"/>
      <c r="B480" s="12"/>
      <c r="C480" s="12"/>
      <c r="D480" s="12"/>
      <c r="E480" s="12"/>
      <c r="F480" s="12"/>
      <c r="G480" s="12"/>
      <c r="H480" s="13"/>
      <c r="I480" s="46"/>
      <c r="J480" s="59"/>
      <c r="K480" s="18"/>
      <c r="L480" s="21"/>
      <c r="M480" s="95"/>
      <c r="N480" s="96"/>
      <c r="O480" s="55">
        <f>O477</f>
        <v>0</v>
      </c>
      <c r="P480" s="56"/>
      <c r="Q480" s="44"/>
    </row>
    <row r="481" spans="1:17" ht="11.1" customHeight="1">
      <c r="I481" s="113">
        <f>I433+1</f>
        <v>11</v>
      </c>
      <c r="J481" s="113"/>
      <c r="K481" s="113"/>
      <c r="L481" s="113"/>
      <c r="M481" s="113"/>
      <c r="N481" s="113"/>
    </row>
    <row r="482" spans="1:17" ht="11.1" customHeight="1">
      <c r="I482" s="113"/>
      <c r="J482" s="113"/>
      <c r="K482" s="113"/>
      <c r="L482" s="113"/>
      <c r="M482" s="113"/>
      <c r="N482" s="113"/>
    </row>
    <row r="484" spans="1:17" ht="14.45" customHeight="1">
      <c r="A484" s="99" t="s">
        <v>0</v>
      </c>
      <c r="B484" s="100"/>
      <c r="C484" s="100"/>
      <c r="D484" s="100"/>
      <c r="E484" s="100"/>
      <c r="F484" s="100"/>
      <c r="G484" s="101"/>
      <c r="H484" s="102" t="str">
        <f>H436</f>
        <v>令和７年度横山ダム維持補修工事(仮称)</v>
      </c>
      <c r="I484" s="103"/>
      <c r="J484" s="103"/>
      <c r="K484" s="103"/>
      <c r="L484" s="31"/>
      <c r="M484" s="31"/>
      <c r="N484" s="76" t="s">
        <v>6</v>
      </c>
      <c r="O484" s="77"/>
      <c r="P484" s="78" t="str">
        <f>P436</f>
        <v>道路維持・修繕</v>
      </c>
      <c r="Q484" s="79"/>
    </row>
    <row r="485" spans="1:17" ht="14.45" customHeight="1">
      <c r="A485" s="32"/>
      <c r="H485" s="84"/>
      <c r="I485" s="97"/>
      <c r="J485" s="97"/>
      <c r="K485" s="97"/>
      <c r="N485" s="82" t="s">
        <v>5</v>
      </c>
      <c r="O485" s="83"/>
      <c r="P485" s="78" t="str">
        <f>P437</f>
        <v>橋梁保全工事</v>
      </c>
      <c r="Q485" s="79"/>
    </row>
    <row r="486" spans="1:17" ht="14.45" customHeight="1">
      <c r="A486" s="86" t="s">
        <v>1</v>
      </c>
      <c r="B486" s="87"/>
      <c r="C486" s="86"/>
      <c r="D486" s="86"/>
      <c r="E486" s="86"/>
      <c r="F486" s="86"/>
      <c r="G486" s="86"/>
      <c r="H486" s="88"/>
      <c r="I486" s="88" t="s">
        <v>2</v>
      </c>
      <c r="J486" s="87"/>
      <c r="K486" s="2" t="s">
        <v>3</v>
      </c>
      <c r="L486" s="3" t="s">
        <v>8</v>
      </c>
      <c r="M486" s="89" t="s">
        <v>9</v>
      </c>
      <c r="N486" s="89"/>
      <c r="O486" s="90" t="s">
        <v>10</v>
      </c>
      <c r="P486" s="90"/>
      <c r="Q486" s="34" t="s">
        <v>4</v>
      </c>
    </row>
    <row r="487" spans="1:17" ht="11.1" customHeight="1">
      <c r="A487" s="35"/>
      <c r="B487" s="8" t="s">
        <v>150</v>
      </c>
      <c r="C487" s="8"/>
      <c r="D487" s="8"/>
      <c r="E487" s="8"/>
      <c r="F487" s="8"/>
      <c r="G487" s="8"/>
      <c r="H487" s="10"/>
      <c r="J487" s="57"/>
      <c r="K487" s="16"/>
      <c r="L487" s="20"/>
      <c r="M487" s="60"/>
      <c r="N487" s="61"/>
      <c r="O487" s="64"/>
      <c r="P487" s="65"/>
      <c r="Q487" s="43"/>
    </row>
    <row r="488" spans="1:17" ht="11.1" customHeight="1">
      <c r="A488" s="35"/>
      <c r="B488" s="8"/>
      <c r="C488" s="8"/>
      <c r="D488" s="8"/>
      <c r="E488" s="8"/>
      <c r="F488" s="8"/>
      <c r="G488" s="8"/>
      <c r="H488" s="10"/>
      <c r="J488" s="58"/>
      <c r="K488" s="16"/>
      <c r="L488" s="20"/>
      <c r="M488" s="62"/>
      <c r="N488" s="63"/>
      <c r="O488" s="66"/>
      <c r="P488" s="67"/>
      <c r="Q488" s="43"/>
    </row>
    <row r="489" spans="1:17" ht="11.1" customHeight="1">
      <c r="A489" s="37"/>
      <c r="B489" s="12"/>
      <c r="C489" s="12"/>
      <c r="D489" s="12"/>
      <c r="E489" s="12"/>
      <c r="F489" s="12"/>
      <c r="G489" s="12"/>
      <c r="H489" s="13"/>
      <c r="I489" s="5"/>
      <c r="J489" s="59"/>
      <c r="K489" s="14" t="s">
        <v>132</v>
      </c>
      <c r="L489" s="21">
        <v>1</v>
      </c>
      <c r="M489" s="55"/>
      <c r="N489" s="56"/>
      <c r="O489" s="68">
        <f>L489*M489</f>
        <v>0</v>
      </c>
      <c r="P489" s="69"/>
      <c r="Q489" s="44"/>
    </row>
    <row r="490" spans="1:17" ht="11.1" customHeight="1">
      <c r="A490" s="35"/>
      <c r="B490" s="8"/>
      <c r="C490" s="8"/>
      <c r="D490" s="8"/>
      <c r="E490" s="8"/>
      <c r="F490" s="8"/>
      <c r="G490" s="8"/>
      <c r="H490" s="10"/>
      <c r="J490" s="57"/>
      <c r="K490" s="16"/>
      <c r="L490" s="20"/>
      <c r="M490" s="60"/>
      <c r="N490" s="61"/>
      <c r="O490" s="60"/>
      <c r="P490" s="61"/>
      <c r="Q490" s="43"/>
    </row>
    <row r="491" spans="1:17" ht="11.1" customHeight="1">
      <c r="A491" s="35"/>
      <c r="B491" s="8"/>
      <c r="C491" s="8"/>
      <c r="D491" s="8"/>
      <c r="E491" s="8"/>
      <c r="F491" s="8"/>
      <c r="G491" s="8"/>
      <c r="H491" s="10"/>
      <c r="J491" s="58"/>
      <c r="K491" s="16"/>
      <c r="L491" s="20"/>
      <c r="M491" s="62"/>
      <c r="N491" s="63"/>
      <c r="O491" s="62"/>
      <c r="P491" s="63"/>
      <c r="Q491" s="43"/>
    </row>
    <row r="492" spans="1:17" ht="11.1" customHeight="1">
      <c r="A492" s="37"/>
      <c r="B492" s="12"/>
      <c r="C492" s="12"/>
      <c r="D492" s="12"/>
      <c r="E492" s="12"/>
      <c r="F492" s="12"/>
      <c r="G492" s="12"/>
      <c r="H492" s="13"/>
      <c r="I492" s="5"/>
      <c r="J492" s="59"/>
      <c r="K492" s="14"/>
      <c r="L492" s="21"/>
      <c r="M492" s="55"/>
      <c r="N492" s="56"/>
      <c r="O492" s="55">
        <f>L492*M492</f>
        <v>0</v>
      </c>
      <c r="P492" s="56"/>
      <c r="Q492" s="44"/>
    </row>
    <row r="493" spans="1:17" ht="11.1" customHeight="1">
      <c r="A493" s="35"/>
      <c r="B493" s="8"/>
      <c r="C493" s="8"/>
      <c r="D493" s="8"/>
      <c r="E493" s="8"/>
      <c r="F493" s="8"/>
      <c r="G493" s="8"/>
      <c r="H493" s="10"/>
      <c r="J493" s="57"/>
      <c r="K493" s="16"/>
      <c r="L493" s="20"/>
      <c r="M493" s="60"/>
      <c r="N493" s="61"/>
      <c r="O493" s="60"/>
      <c r="P493" s="61"/>
      <c r="Q493" s="43"/>
    </row>
    <row r="494" spans="1:17" ht="11.1" customHeight="1">
      <c r="A494" s="35"/>
      <c r="B494" s="8"/>
      <c r="C494" s="8"/>
      <c r="D494" s="8"/>
      <c r="E494" s="8"/>
      <c r="F494" s="8"/>
      <c r="G494" s="8"/>
      <c r="H494" s="10"/>
      <c r="J494" s="58"/>
      <c r="K494" s="16"/>
      <c r="L494" s="20"/>
      <c r="M494" s="62"/>
      <c r="N494" s="63"/>
      <c r="O494" s="62"/>
      <c r="P494" s="63"/>
      <c r="Q494" s="43"/>
    </row>
    <row r="495" spans="1:17" ht="11.1" customHeight="1">
      <c r="A495" s="37"/>
      <c r="B495" s="12"/>
      <c r="C495" s="12"/>
      <c r="D495" s="12"/>
      <c r="E495" s="12"/>
      <c r="F495" s="12"/>
      <c r="G495" s="12"/>
      <c r="H495" s="13"/>
      <c r="I495" s="5"/>
      <c r="J495" s="59"/>
      <c r="K495" s="14"/>
      <c r="L495" s="21"/>
      <c r="M495" s="55"/>
      <c r="N495" s="56"/>
      <c r="O495" s="55">
        <f>L495*M495</f>
        <v>0</v>
      </c>
      <c r="P495" s="56"/>
      <c r="Q495" s="44"/>
    </row>
    <row r="496" spans="1:17" ht="11.1" customHeight="1">
      <c r="A496" s="35"/>
      <c r="B496" s="8"/>
      <c r="C496" s="8"/>
      <c r="D496" s="8"/>
      <c r="E496" s="8"/>
      <c r="F496" s="8"/>
      <c r="G496" s="8"/>
      <c r="H496" s="10"/>
      <c r="J496" s="57"/>
      <c r="K496" s="16"/>
      <c r="L496" s="20"/>
      <c r="M496" s="60"/>
      <c r="N496" s="61"/>
      <c r="O496" s="60"/>
      <c r="P496" s="61"/>
      <c r="Q496" s="43"/>
    </row>
    <row r="497" spans="1:17" ht="11.1" customHeight="1">
      <c r="A497" s="35"/>
      <c r="B497" s="8"/>
      <c r="C497" s="8"/>
      <c r="D497" s="8"/>
      <c r="E497" s="8"/>
      <c r="F497" s="8"/>
      <c r="G497" s="8"/>
      <c r="H497" s="10"/>
      <c r="J497" s="58"/>
      <c r="K497" s="16"/>
      <c r="L497" s="20"/>
      <c r="M497" s="62"/>
      <c r="N497" s="63"/>
      <c r="O497" s="62"/>
      <c r="P497" s="63"/>
      <c r="Q497" s="43"/>
    </row>
    <row r="498" spans="1:17" ht="11.1" customHeight="1">
      <c r="A498" s="37"/>
      <c r="B498" s="12"/>
      <c r="C498" s="12"/>
      <c r="D498" s="12"/>
      <c r="E498" s="12"/>
      <c r="F498" s="12"/>
      <c r="G498" s="12"/>
      <c r="H498" s="13"/>
      <c r="I498" s="5"/>
      <c r="J498" s="59"/>
      <c r="K498" s="14"/>
      <c r="L498" s="21"/>
      <c r="M498" s="55"/>
      <c r="N498" s="56"/>
      <c r="O498" s="55">
        <f>L498*M498</f>
        <v>0</v>
      </c>
      <c r="P498" s="56"/>
      <c r="Q498" s="44"/>
    </row>
    <row r="499" spans="1:17" ht="11.1" customHeight="1">
      <c r="A499" s="35"/>
      <c r="B499" s="8"/>
      <c r="C499" s="8"/>
      <c r="D499" s="8"/>
      <c r="E499" s="8"/>
      <c r="F499" s="8"/>
      <c r="G499" s="8"/>
      <c r="H499" s="10"/>
      <c r="J499" s="57"/>
      <c r="K499" s="16"/>
      <c r="L499" s="20"/>
      <c r="M499" s="60"/>
      <c r="N499" s="61"/>
      <c r="O499" s="60"/>
      <c r="P499" s="61"/>
      <c r="Q499" s="43"/>
    </row>
    <row r="500" spans="1:17" ht="11.1" customHeight="1">
      <c r="A500" s="35"/>
      <c r="B500" s="8"/>
      <c r="C500" s="8"/>
      <c r="D500" s="8"/>
      <c r="E500" s="8"/>
      <c r="F500" s="8"/>
      <c r="G500" s="8"/>
      <c r="H500" s="10"/>
      <c r="J500" s="58"/>
      <c r="K500" s="16"/>
      <c r="L500" s="20"/>
      <c r="M500" s="62"/>
      <c r="N500" s="63"/>
      <c r="O500" s="62"/>
      <c r="P500" s="63"/>
      <c r="Q500" s="43"/>
    </row>
    <row r="501" spans="1:17" ht="11.1" customHeight="1">
      <c r="A501" s="37"/>
      <c r="B501" s="12"/>
      <c r="C501" s="12"/>
      <c r="D501" s="12"/>
      <c r="E501" s="12"/>
      <c r="F501" s="12"/>
      <c r="G501" s="12"/>
      <c r="H501" s="13"/>
      <c r="I501" s="5"/>
      <c r="J501" s="59"/>
      <c r="K501" s="14"/>
      <c r="L501" s="21"/>
      <c r="M501" s="55"/>
      <c r="N501" s="56"/>
      <c r="O501" s="55">
        <f>L501*M501</f>
        <v>0</v>
      </c>
      <c r="P501" s="56"/>
      <c r="Q501" s="44"/>
    </row>
    <row r="502" spans="1:17" ht="11.1" customHeight="1">
      <c r="A502" s="42"/>
      <c r="B502" s="8"/>
      <c r="C502" s="8"/>
      <c r="D502" s="8"/>
      <c r="E502" s="8"/>
      <c r="F502" s="8"/>
      <c r="G502" s="8"/>
      <c r="H502" s="10"/>
      <c r="J502" s="57"/>
      <c r="K502" s="16"/>
      <c r="L502" s="20"/>
      <c r="M502" s="60"/>
      <c r="N502" s="61"/>
      <c r="O502" s="60"/>
      <c r="P502" s="61"/>
      <c r="Q502" s="43"/>
    </row>
    <row r="503" spans="1:17" ht="11.1" customHeight="1">
      <c r="A503" s="35"/>
      <c r="B503" s="8"/>
      <c r="C503" s="8"/>
      <c r="D503" s="8"/>
      <c r="E503" s="8"/>
      <c r="F503" s="8"/>
      <c r="G503" s="8"/>
      <c r="H503" s="10"/>
      <c r="J503" s="58"/>
      <c r="K503" s="16"/>
      <c r="L503" s="20"/>
      <c r="M503" s="62"/>
      <c r="N503" s="63"/>
      <c r="O503" s="62"/>
      <c r="P503" s="63"/>
      <c r="Q503" s="43"/>
    </row>
    <row r="504" spans="1:17" ht="11.1" customHeight="1">
      <c r="A504" s="37"/>
      <c r="B504" s="12"/>
      <c r="C504" s="12"/>
      <c r="D504" s="12"/>
      <c r="E504" s="12"/>
      <c r="F504" s="12"/>
      <c r="G504" s="12"/>
      <c r="H504" s="13"/>
      <c r="I504" s="5"/>
      <c r="J504" s="59"/>
      <c r="K504" s="14"/>
      <c r="L504" s="21"/>
      <c r="M504" s="55"/>
      <c r="N504" s="56"/>
      <c r="O504" s="55">
        <f>L504*M504</f>
        <v>0</v>
      </c>
      <c r="P504" s="56"/>
      <c r="Q504" s="44"/>
    </row>
    <row r="505" spans="1:17" ht="11.1" customHeight="1">
      <c r="A505" s="35"/>
      <c r="B505" s="8"/>
      <c r="C505" s="8"/>
      <c r="D505" s="8"/>
      <c r="E505" s="8"/>
      <c r="F505" s="8"/>
      <c r="G505" s="8"/>
      <c r="H505" s="10"/>
      <c r="J505" s="57"/>
      <c r="K505" s="17"/>
      <c r="L505" s="19"/>
      <c r="M505" s="60"/>
      <c r="N505" s="61"/>
      <c r="O505" s="60"/>
      <c r="P505" s="61"/>
      <c r="Q505" s="43"/>
    </row>
    <row r="506" spans="1:17" ht="11.1" customHeight="1">
      <c r="A506" s="35"/>
      <c r="B506" s="8"/>
      <c r="C506" s="8"/>
      <c r="D506" s="8"/>
      <c r="E506" s="8"/>
      <c r="F506" s="8"/>
      <c r="G506" s="8"/>
      <c r="H506" s="10"/>
      <c r="J506" s="58"/>
      <c r="K506" s="17"/>
      <c r="L506" s="20"/>
      <c r="M506" s="62"/>
      <c r="N506" s="63"/>
      <c r="O506" s="62"/>
      <c r="P506" s="63"/>
      <c r="Q506" s="43"/>
    </row>
    <row r="507" spans="1:17" ht="11.1" customHeight="1">
      <c r="A507" s="37"/>
      <c r="B507" s="12"/>
      <c r="C507" s="12"/>
      <c r="D507" s="12"/>
      <c r="E507" s="12"/>
      <c r="F507" s="12"/>
      <c r="G507" s="12"/>
      <c r="H507" s="13"/>
      <c r="I507" s="5"/>
      <c r="J507" s="59"/>
      <c r="K507" s="18"/>
      <c r="L507" s="21"/>
      <c r="M507" s="55"/>
      <c r="N507" s="56"/>
      <c r="O507" s="55"/>
      <c r="P507" s="56"/>
      <c r="Q507" s="44"/>
    </row>
    <row r="508" spans="1:17" ht="11.1" customHeight="1">
      <c r="A508" s="35"/>
      <c r="B508" s="8"/>
      <c r="C508" s="8"/>
      <c r="D508" s="8"/>
      <c r="E508" s="8"/>
      <c r="F508" s="8"/>
      <c r="G508" s="8"/>
      <c r="H508" s="10"/>
      <c r="J508" s="57"/>
      <c r="K508" s="17"/>
      <c r="L508" s="20"/>
      <c r="M508" s="60"/>
      <c r="N508" s="61"/>
      <c r="O508" s="60"/>
      <c r="P508" s="61"/>
      <c r="Q508" s="43"/>
    </row>
    <row r="509" spans="1:17" ht="11.1" customHeight="1">
      <c r="A509" s="35"/>
      <c r="B509" s="8"/>
      <c r="C509" s="8"/>
      <c r="D509" s="8"/>
      <c r="E509" s="8"/>
      <c r="F509" s="8"/>
      <c r="G509" s="8"/>
      <c r="H509" s="10"/>
      <c r="J509" s="58"/>
      <c r="K509" s="17"/>
      <c r="L509" s="20"/>
      <c r="M509" s="62"/>
      <c r="N509" s="63"/>
      <c r="O509" s="62"/>
      <c r="P509" s="63"/>
      <c r="Q509" s="43"/>
    </row>
    <row r="510" spans="1:17" ht="11.1" customHeight="1">
      <c r="A510" s="37"/>
      <c r="B510" s="12"/>
      <c r="C510" s="12"/>
      <c r="D510" s="12"/>
      <c r="E510" s="12"/>
      <c r="F510" s="12"/>
      <c r="G510" s="12"/>
      <c r="H510" s="13"/>
      <c r="I510" s="5"/>
      <c r="J510" s="59"/>
      <c r="K510" s="18"/>
      <c r="L510" s="21"/>
      <c r="M510" s="55"/>
      <c r="N510" s="56"/>
      <c r="O510" s="55"/>
      <c r="P510" s="56"/>
      <c r="Q510" s="44"/>
    </row>
    <row r="511" spans="1:17" ht="11.1" customHeight="1">
      <c r="A511" s="35"/>
      <c r="B511" s="8"/>
      <c r="C511" s="8"/>
      <c r="D511" s="8"/>
      <c r="E511" s="8"/>
      <c r="F511" s="8"/>
      <c r="G511" s="8"/>
      <c r="H511" s="10"/>
      <c r="J511" s="57"/>
      <c r="K511" s="17"/>
      <c r="L511" s="20"/>
      <c r="M511" s="60"/>
      <c r="N511" s="61"/>
      <c r="O511" s="60"/>
      <c r="P511" s="61"/>
      <c r="Q511" s="43"/>
    </row>
    <row r="512" spans="1:17" ht="11.1" customHeight="1">
      <c r="A512" s="35"/>
      <c r="B512" s="8"/>
      <c r="C512" s="8"/>
      <c r="D512" s="8"/>
      <c r="E512" s="8"/>
      <c r="F512" s="8"/>
      <c r="G512" s="8"/>
      <c r="H512" s="10"/>
      <c r="J512" s="58"/>
      <c r="K512" s="17"/>
      <c r="L512" s="20"/>
      <c r="M512" s="62"/>
      <c r="N512" s="63"/>
      <c r="O512" s="62"/>
      <c r="P512" s="63"/>
      <c r="Q512" s="43"/>
    </row>
    <row r="513" spans="1:17" ht="11.1" customHeight="1">
      <c r="A513" s="37"/>
      <c r="B513" s="12"/>
      <c r="C513" s="12"/>
      <c r="D513" s="12"/>
      <c r="E513" s="12"/>
      <c r="F513" s="12"/>
      <c r="G513" s="12"/>
      <c r="H513" s="13"/>
      <c r="I513" s="5"/>
      <c r="J513" s="59"/>
      <c r="K513" s="18"/>
      <c r="L513" s="21"/>
      <c r="M513" s="55"/>
      <c r="N513" s="56"/>
      <c r="O513" s="55"/>
      <c r="P513" s="56"/>
      <c r="Q513" s="44"/>
    </row>
    <row r="514" spans="1:17" ht="11.1" customHeight="1">
      <c r="A514" s="35"/>
      <c r="B514" s="8"/>
      <c r="C514" s="8"/>
      <c r="D514" s="8"/>
      <c r="E514" s="8"/>
      <c r="F514" s="8"/>
      <c r="G514" s="8"/>
      <c r="H514" s="10"/>
      <c r="J514" s="57"/>
      <c r="K514" s="17"/>
      <c r="L514" s="20"/>
      <c r="M514" s="91"/>
      <c r="N514" s="92"/>
      <c r="O514" s="60"/>
      <c r="P514" s="61"/>
      <c r="Q514" s="43"/>
    </row>
    <row r="515" spans="1:17" ht="11.1" customHeight="1">
      <c r="A515" s="35"/>
      <c r="B515" s="8"/>
      <c r="C515" s="8"/>
      <c r="D515" s="8"/>
      <c r="E515" s="8"/>
      <c r="F515" s="8"/>
      <c r="G515" s="8"/>
      <c r="H515" s="10"/>
      <c r="J515" s="58"/>
      <c r="K515" s="17"/>
      <c r="L515" s="20"/>
      <c r="M515" s="93"/>
      <c r="N515" s="94"/>
      <c r="O515" s="62"/>
      <c r="P515" s="63"/>
      <c r="Q515" s="43"/>
    </row>
    <row r="516" spans="1:17" ht="11.1" customHeight="1">
      <c r="A516" s="37"/>
      <c r="B516" s="12"/>
      <c r="C516" s="12"/>
      <c r="D516" s="12"/>
      <c r="E516" s="12"/>
      <c r="F516" s="12"/>
      <c r="G516" s="12"/>
      <c r="H516" s="13"/>
      <c r="I516" s="5"/>
      <c r="J516" s="59"/>
      <c r="K516" s="18"/>
      <c r="L516" s="21"/>
      <c r="M516" s="95"/>
      <c r="N516" s="96"/>
      <c r="O516" s="55"/>
      <c r="P516" s="56"/>
      <c r="Q516" s="45"/>
    </row>
    <row r="517" spans="1:17" ht="11.1" customHeight="1">
      <c r="A517" s="35"/>
      <c r="B517" s="8"/>
      <c r="C517" s="8"/>
      <c r="D517" s="8"/>
      <c r="E517" s="8"/>
      <c r="F517" s="8"/>
      <c r="G517" s="8"/>
      <c r="H517" s="10"/>
      <c r="J517" s="57"/>
      <c r="K517" s="17"/>
      <c r="L517" s="20"/>
      <c r="M517" s="91"/>
      <c r="N517" s="92"/>
      <c r="O517" s="60"/>
      <c r="P517" s="61"/>
      <c r="Q517" s="43"/>
    </row>
    <row r="518" spans="1:17" ht="11.1" customHeight="1">
      <c r="A518" s="35"/>
      <c r="B518" s="8"/>
      <c r="C518" s="8"/>
      <c r="D518" s="8"/>
      <c r="E518" s="8"/>
      <c r="F518" s="8"/>
      <c r="G518" s="8"/>
      <c r="H518" s="10"/>
      <c r="J518" s="58"/>
      <c r="K518" s="17"/>
      <c r="L518" s="20"/>
      <c r="M518" s="93"/>
      <c r="N518" s="94"/>
      <c r="O518" s="62"/>
      <c r="P518" s="63"/>
      <c r="Q518" s="43"/>
    </row>
    <row r="519" spans="1:17" ht="11.1" customHeight="1">
      <c r="A519" s="37"/>
      <c r="B519" s="12"/>
      <c r="C519" s="12"/>
      <c r="D519" s="12"/>
      <c r="E519" s="12"/>
      <c r="F519" s="12"/>
      <c r="G519" s="12"/>
      <c r="H519" s="13"/>
      <c r="I519" s="5"/>
      <c r="J519" s="59"/>
      <c r="K519" s="18"/>
      <c r="L519" s="21"/>
      <c r="M519" s="95"/>
      <c r="N519" s="96"/>
      <c r="O519" s="55"/>
      <c r="P519" s="56"/>
      <c r="Q519" s="44"/>
    </row>
    <row r="520" spans="1:17" ht="11.1" customHeight="1">
      <c r="A520" s="35"/>
      <c r="B520" s="8"/>
      <c r="C520" s="8"/>
      <c r="D520" s="8"/>
      <c r="E520" s="8"/>
      <c r="F520" s="8"/>
      <c r="G520" s="8"/>
      <c r="H520" s="10"/>
      <c r="J520" s="57"/>
      <c r="K520" s="17"/>
      <c r="L520" s="20"/>
      <c r="M520" s="91"/>
      <c r="N520" s="92"/>
      <c r="O520" s="60"/>
      <c r="P520" s="61"/>
      <c r="Q520" s="43"/>
    </row>
    <row r="521" spans="1:17" ht="11.1" customHeight="1">
      <c r="A521" s="35"/>
      <c r="B521" s="8"/>
      <c r="C521" s="8"/>
      <c r="D521" s="8"/>
      <c r="E521" s="8"/>
      <c r="F521" s="8"/>
      <c r="G521" s="8"/>
      <c r="H521" s="10"/>
      <c r="J521" s="58"/>
      <c r="K521" s="17"/>
      <c r="L521" s="20"/>
      <c r="M521" s="93"/>
      <c r="N521" s="94"/>
      <c r="O521" s="62"/>
      <c r="P521" s="63"/>
      <c r="Q521" s="43"/>
    </row>
    <row r="522" spans="1:17" ht="11.1" customHeight="1">
      <c r="A522" s="37"/>
      <c r="B522" s="12"/>
      <c r="C522" s="12"/>
      <c r="D522" s="12"/>
      <c r="E522" s="12"/>
      <c r="F522" s="12"/>
      <c r="G522" s="12"/>
      <c r="H522" s="13"/>
      <c r="I522" s="5"/>
      <c r="J522" s="59"/>
      <c r="K522" s="18"/>
      <c r="L522" s="21"/>
      <c r="M522" s="95"/>
      <c r="N522" s="96"/>
      <c r="O522" s="55"/>
      <c r="P522" s="56"/>
      <c r="Q522" s="44"/>
    </row>
    <row r="523" spans="1:17" ht="11.1" customHeight="1">
      <c r="A523" s="35"/>
      <c r="B523" s="8"/>
      <c r="C523" s="8"/>
      <c r="D523" s="8"/>
      <c r="E523" s="8"/>
      <c r="F523" s="8"/>
      <c r="G523" s="8" t="s">
        <v>25</v>
      </c>
      <c r="H523" s="10"/>
      <c r="J523" s="57"/>
      <c r="K523" s="17"/>
      <c r="L523" s="20"/>
      <c r="M523" s="91"/>
      <c r="N523" s="92"/>
      <c r="O523" s="60"/>
      <c r="P523" s="61"/>
      <c r="Q523" s="43"/>
    </row>
    <row r="524" spans="1:17" ht="11.1" customHeight="1">
      <c r="A524" s="35"/>
      <c r="B524" s="8"/>
      <c r="C524" s="8"/>
      <c r="D524" s="8"/>
      <c r="E524" s="8"/>
      <c r="F524" s="8"/>
      <c r="G524" s="8"/>
      <c r="H524" s="10"/>
      <c r="J524" s="58"/>
      <c r="K524" s="17"/>
      <c r="L524" s="20"/>
      <c r="M524" s="93"/>
      <c r="N524" s="94"/>
      <c r="O524" s="62"/>
      <c r="P524" s="63"/>
      <c r="Q524" s="43"/>
    </row>
    <row r="525" spans="1:17" ht="11.1" customHeight="1">
      <c r="A525" s="37"/>
      <c r="B525" s="12"/>
      <c r="C525" s="12"/>
      <c r="D525" s="12"/>
      <c r="E525" s="12"/>
      <c r="F525" s="12"/>
      <c r="G525" s="12"/>
      <c r="H525" s="13"/>
      <c r="I525" s="5"/>
      <c r="J525" s="59"/>
      <c r="K525" s="18"/>
      <c r="L525" s="21"/>
      <c r="M525" s="95"/>
      <c r="N525" s="96"/>
      <c r="O525" s="55">
        <f>SUM(O487:P522)</f>
        <v>0</v>
      </c>
      <c r="P525" s="56"/>
      <c r="Q525" s="44"/>
    </row>
    <row r="526" spans="1:17" ht="11.1" customHeight="1">
      <c r="A526" s="35"/>
      <c r="B526" s="8"/>
      <c r="C526" s="8"/>
      <c r="D526" s="8"/>
      <c r="E526" s="8"/>
      <c r="F526" s="8"/>
      <c r="G526" s="8" t="s">
        <v>144</v>
      </c>
      <c r="H526" s="10"/>
      <c r="J526" s="57"/>
      <c r="K526" s="17"/>
      <c r="L526" s="20"/>
      <c r="M526" s="91"/>
      <c r="N526" s="92"/>
      <c r="O526" s="60"/>
      <c r="P526" s="61"/>
      <c r="Q526" s="43"/>
    </row>
    <row r="527" spans="1:17" ht="11.1" customHeight="1">
      <c r="A527" s="35"/>
      <c r="B527" s="8"/>
      <c r="C527" s="8"/>
      <c r="D527" s="8"/>
      <c r="E527" s="8"/>
      <c r="F527" s="8"/>
      <c r="G527" s="8"/>
      <c r="H527" s="10"/>
      <c r="J527" s="58"/>
      <c r="K527" s="17"/>
      <c r="L527" s="20"/>
      <c r="M527" s="93"/>
      <c r="N527" s="94"/>
      <c r="O527" s="62"/>
      <c r="P527" s="63"/>
      <c r="Q527" s="43"/>
    </row>
    <row r="528" spans="1:17" ht="11.1" customHeight="1">
      <c r="A528" s="37"/>
      <c r="B528" s="12"/>
      <c r="C528" s="12"/>
      <c r="D528" s="12"/>
      <c r="E528" s="12"/>
      <c r="F528" s="12"/>
      <c r="G528" s="12"/>
      <c r="H528" s="13"/>
      <c r="I528" s="46"/>
      <c r="J528" s="59"/>
      <c r="K528" s="18"/>
      <c r="L528" s="21"/>
      <c r="M528" s="95"/>
      <c r="N528" s="96"/>
      <c r="O528" s="55">
        <f>O525</f>
        <v>0</v>
      </c>
      <c r="P528" s="56"/>
      <c r="Q528" s="44"/>
    </row>
  </sheetData>
  <mergeCells count="1210">
    <mergeCell ref="I1:N2"/>
    <mergeCell ref="A4:G4"/>
    <mergeCell ref="H4:K4"/>
    <mergeCell ref="N4:O4"/>
    <mergeCell ref="P4:Q4"/>
    <mergeCell ref="H5:K5"/>
    <mergeCell ref="N5:O5"/>
    <mergeCell ref="P5:Q5"/>
    <mergeCell ref="J13:J15"/>
    <mergeCell ref="M13:N13"/>
    <mergeCell ref="O13:P13"/>
    <mergeCell ref="M14:N14"/>
    <mergeCell ref="O14:P14"/>
    <mergeCell ref="M15:N15"/>
    <mergeCell ref="O15:P15"/>
    <mergeCell ref="O9:P9"/>
    <mergeCell ref="J10:J12"/>
    <mergeCell ref="M10:N10"/>
    <mergeCell ref="O10:P10"/>
    <mergeCell ref="M11:N11"/>
    <mergeCell ref="O11:P11"/>
    <mergeCell ref="M12:N12"/>
    <mergeCell ref="O12:P12"/>
    <mergeCell ref="A6:H6"/>
    <mergeCell ref="I6:J6"/>
    <mergeCell ref="M6:N6"/>
    <mergeCell ref="O6:P6"/>
    <mergeCell ref="J7:J9"/>
    <mergeCell ref="M7:N7"/>
    <mergeCell ref="O7:P7"/>
    <mergeCell ref="M8:N8"/>
    <mergeCell ref="O8:P8"/>
    <mergeCell ref="M9:N9"/>
    <mergeCell ref="J22:J24"/>
    <mergeCell ref="M22:N22"/>
    <mergeCell ref="O22:P22"/>
    <mergeCell ref="M23:N23"/>
    <mergeCell ref="O23:P23"/>
    <mergeCell ref="M24:N24"/>
    <mergeCell ref="O24:P24"/>
    <mergeCell ref="J19:J21"/>
    <mergeCell ref="M19:N19"/>
    <mergeCell ref="O19:P19"/>
    <mergeCell ref="M20:N20"/>
    <mergeCell ref="O20:P20"/>
    <mergeCell ref="M21:N21"/>
    <mergeCell ref="O21:P21"/>
    <mergeCell ref="J16:J18"/>
    <mergeCell ref="M16:N16"/>
    <mergeCell ref="O16:P16"/>
    <mergeCell ref="M17:N17"/>
    <mergeCell ref="O17:P17"/>
    <mergeCell ref="M18:N18"/>
    <mergeCell ref="O18:P18"/>
    <mergeCell ref="J31:J33"/>
    <mergeCell ref="M31:N31"/>
    <mergeCell ref="O31:P31"/>
    <mergeCell ref="M32:N32"/>
    <mergeCell ref="O32:P32"/>
    <mergeCell ref="M33:N33"/>
    <mergeCell ref="O33:P33"/>
    <mergeCell ref="J28:J30"/>
    <mergeCell ref="M28:N28"/>
    <mergeCell ref="O28:P28"/>
    <mergeCell ref="M29:N29"/>
    <mergeCell ref="O29:P29"/>
    <mergeCell ref="M30:N30"/>
    <mergeCell ref="O30:P30"/>
    <mergeCell ref="J25:J27"/>
    <mergeCell ref="M25:N25"/>
    <mergeCell ref="O25:P25"/>
    <mergeCell ref="M26:N26"/>
    <mergeCell ref="O26:P26"/>
    <mergeCell ref="M27:N27"/>
    <mergeCell ref="O27:P27"/>
    <mergeCell ref="J40:J42"/>
    <mergeCell ref="M40:N40"/>
    <mergeCell ref="O40:P40"/>
    <mergeCell ref="M41:N41"/>
    <mergeCell ref="O41:P41"/>
    <mergeCell ref="M42:N42"/>
    <mergeCell ref="O42:P42"/>
    <mergeCell ref="J37:J39"/>
    <mergeCell ref="M37:N37"/>
    <mergeCell ref="O37:P37"/>
    <mergeCell ref="M38:N38"/>
    <mergeCell ref="O38:P38"/>
    <mergeCell ref="M39:N39"/>
    <mergeCell ref="O39:P39"/>
    <mergeCell ref="J34:J36"/>
    <mergeCell ref="M34:N34"/>
    <mergeCell ref="O34:P34"/>
    <mergeCell ref="M35:N35"/>
    <mergeCell ref="O35:P35"/>
    <mergeCell ref="M36:N36"/>
    <mergeCell ref="O36:P36"/>
    <mergeCell ref="I49:N50"/>
    <mergeCell ref="A52:G52"/>
    <mergeCell ref="H52:K52"/>
    <mergeCell ref="N52:O52"/>
    <mergeCell ref="P52:Q52"/>
    <mergeCell ref="H53:K53"/>
    <mergeCell ref="N53:O53"/>
    <mergeCell ref="P53:Q53"/>
    <mergeCell ref="J46:J48"/>
    <mergeCell ref="M46:N46"/>
    <mergeCell ref="O46:P46"/>
    <mergeCell ref="M47:N47"/>
    <mergeCell ref="O47:P47"/>
    <mergeCell ref="M48:N48"/>
    <mergeCell ref="O48:P48"/>
    <mergeCell ref="J43:J45"/>
    <mergeCell ref="M43:N43"/>
    <mergeCell ref="O43:P43"/>
    <mergeCell ref="M44:N44"/>
    <mergeCell ref="O44:P44"/>
    <mergeCell ref="M45:N45"/>
    <mergeCell ref="O45:P45"/>
    <mergeCell ref="J61:J63"/>
    <mergeCell ref="M61:N61"/>
    <mergeCell ref="O61:P61"/>
    <mergeCell ref="M62:N62"/>
    <mergeCell ref="O62:P62"/>
    <mergeCell ref="M63:N63"/>
    <mergeCell ref="O63:P63"/>
    <mergeCell ref="O57:P57"/>
    <mergeCell ref="J58:J60"/>
    <mergeCell ref="M58:N58"/>
    <mergeCell ref="O58:P58"/>
    <mergeCell ref="M59:N59"/>
    <mergeCell ref="O59:P59"/>
    <mergeCell ref="M60:N60"/>
    <mergeCell ref="O60:P60"/>
    <mergeCell ref="A54:H54"/>
    <mergeCell ref="I54:J54"/>
    <mergeCell ref="M54:N54"/>
    <mergeCell ref="O54:P54"/>
    <mergeCell ref="J55:J57"/>
    <mergeCell ref="M55:N55"/>
    <mergeCell ref="O55:P55"/>
    <mergeCell ref="M56:N56"/>
    <mergeCell ref="O56:P56"/>
    <mergeCell ref="M57:N57"/>
    <mergeCell ref="J70:J72"/>
    <mergeCell ref="M70:N70"/>
    <mergeCell ref="O70:P70"/>
    <mergeCell ref="M71:N71"/>
    <mergeCell ref="O71:P71"/>
    <mergeCell ref="M72:N72"/>
    <mergeCell ref="O72:P72"/>
    <mergeCell ref="J67:J69"/>
    <mergeCell ref="M67:N67"/>
    <mergeCell ref="O67:P67"/>
    <mergeCell ref="M68:N68"/>
    <mergeCell ref="O68:P68"/>
    <mergeCell ref="M69:N69"/>
    <mergeCell ref="O69:P69"/>
    <mergeCell ref="J64:J66"/>
    <mergeCell ref="M64:N64"/>
    <mergeCell ref="O64:P64"/>
    <mergeCell ref="M65:N65"/>
    <mergeCell ref="O65:P65"/>
    <mergeCell ref="M66:N66"/>
    <mergeCell ref="O66:P66"/>
    <mergeCell ref="J79:J81"/>
    <mergeCell ref="M79:N79"/>
    <mergeCell ref="O79:P79"/>
    <mergeCell ref="M80:N80"/>
    <mergeCell ref="O80:P80"/>
    <mergeCell ref="M81:N81"/>
    <mergeCell ref="O81:P81"/>
    <mergeCell ref="J76:J78"/>
    <mergeCell ref="M76:N76"/>
    <mergeCell ref="O76:P76"/>
    <mergeCell ref="M77:N77"/>
    <mergeCell ref="O77:P77"/>
    <mergeCell ref="M78:N78"/>
    <mergeCell ref="O78:P78"/>
    <mergeCell ref="J73:J75"/>
    <mergeCell ref="M73:N73"/>
    <mergeCell ref="O73:P73"/>
    <mergeCell ref="M74:N74"/>
    <mergeCell ref="O74:P74"/>
    <mergeCell ref="M75:N75"/>
    <mergeCell ref="O75:P75"/>
    <mergeCell ref="J88:J90"/>
    <mergeCell ref="M88:N88"/>
    <mergeCell ref="O88:P88"/>
    <mergeCell ref="M89:N89"/>
    <mergeCell ref="O89:P89"/>
    <mergeCell ref="M90:N90"/>
    <mergeCell ref="O90:P90"/>
    <mergeCell ref="J85:J87"/>
    <mergeCell ref="M85:N85"/>
    <mergeCell ref="O85:P85"/>
    <mergeCell ref="M86:N86"/>
    <mergeCell ref="O86:P86"/>
    <mergeCell ref="M87:N87"/>
    <mergeCell ref="O87:P87"/>
    <mergeCell ref="J82:J84"/>
    <mergeCell ref="M82:N82"/>
    <mergeCell ref="O82:P82"/>
    <mergeCell ref="M83:N83"/>
    <mergeCell ref="O83:P83"/>
    <mergeCell ref="M84:N84"/>
    <mergeCell ref="O84:P84"/>
    <mergeCell ref="I97:N98"/>
    <mergeCell ref="A100:G100"/>
    <mergeCell ref="H100:K100"/>
    <mergeCell ref="N100:O100"/>
    <mergeCell ref="P100:Q100"/>
    <mergeCell ref="H101:K101"/>
    <mergeCell ref="N101:O101"/>
    <mergeCell ref="P101:Q101"/>
    <mergeCell ref="J94:J96"/>
    <mergeCell ref="M94:N94"/>
    <mergeCell ref="O94:P94"/>
    <mergeCell ref="M95:N95"/>
    <mergeCell ref="O95:P95"/>
    <mergeCell ref="M96:N96"/>
    <mergeCell ref="O96:P96"/>
    <mergeCell ref="J91:J93"/>
    <mergeCell ref="M91:N91"/>
    <mergeCell ref="O91:P91"/>
    <mergeCell ref="M92:N92"/>
    <mergeCell ref="O92:P92"/>
    <mergeCell ref="M93:N93"/>
    <mergeCell ref="O93:P93"/>
    <mergeCell ref="J109:J111"/>
    <mergeCell ref="M109:N109"/>
    <mergeCell ref="O109:P109"/>
    <mergeCell ref="M110:N110"/>
    <mergeCell ref="O110:P110"/>
    <mergeCell ref="M111:N111"/>
    <mergeCell ref="O111:P111"/>
    <mergeCell ref="O105:P105"/>
    <mergeCell ref="J106:J108"/>
    <mergeCell ref="M106:N106"/>
    <mergeCell ref="O106:P106"/>
    <mergeCell ref="M107:N107"/>
    <mergeCell ref="O107:P107"/>
    <mergeCell ref="M108:N108"/>
    <mergeCell ref="O108:P108"/>
    <mergeCell ref="A102:H102"/>
    <mergeCell ref="I102:J102"/>
    <mergeCell ref="M102:N102"/>
    <mergeCell ref="O102:P102"/>
    <mergeCell ref="J103:J105"/>
    <mergeCell ref="M103:N103"/>
    <mergeCell ref="O103:P103"/>
    <mergeCell ref="M104:N104"/>
    <mergeCell ref="O104:P104"/>
    <mergeCell ref="M105:N105"/>
    <mergeCell ref="J118:J120"/>
    <mergeCell ref="M118:N118"/>
    <mergeCell ref="O118:P118"/>
    <mergeCell ref="M119:N119"/>
    <mergeCell ref="O119:P119"/>
    <mergeCell ref="M120:N120"/>
    <mergeCell ref="O120:P120"/>
    <mergeCell ref="J115:J117"/>
    <mergeCell ref="M115:N115"/>
    <mergeCell ref="O115:P115"/>
    <mergeCell ref="M116:N116"/>
    <mergeCell ref="O116:P116"/>
    <mergeCell ref="M117:N117"/>
    <mergeCell ref="O117:P117"/>
    <mergeCell ref="J112:J114"/>
    <mergeCell ref="M112:N112"/>
    <mergeCell ref="O112:P112"/>
    <mergeCell ref="M113:N113"/>
    <mergeCell ref="O113:P113"/>
    <mergeCell ref="M114:N114"/>
    <mergeCell ref="O114:P114"/>
    <mergeCell ref="J127:J129"/>
    <mergeCell ref="M127:N127"/>
    <mergeCell ref="O127:P127"/>
    <mergeCell ref="M128:N128"/>
    <mergeCell ref="O128:P128"/>
    <mergeCell ref="M129:N129"/>
    <mergeCell ref="O129:P129"/>
    <mergeCell ref="J124:J126"/>
    <mergeCell ref="M124:N124"/>
    <mergeCell ref="O124:P124"/>
    <mergeCell ref="M125:N125"/>
    <mergeCell ref="O125:P125"/>
    <mergeCell ref="M126:N126"/>
    <mergeCell ref="O126:P126"/>
    <mergeCell ref="J121:J123"/>
    <mergeCell ref="M121:N121"/>
    <mergeCell ref="O121:P121"/>
    <mergeCell ref="M122:N122"/>
    <mergeCell ref="O122:P122"/>
    <mergeCell ref="M123:N123"/>
    <mergeCell ref="O123:P123"/>
    <mergeCell ref="J136:J138"/>
    <mergeCell ref="M136:N136"/>
    <mergeCell ref="O136:P136"/>
    <mergeCell ref="M137:N137"/>
    <mergeCell ref="O137:P137"/>
    <mergeCell ref="M138:N138"/>
    <mergeCell ref="O138:P138"/>
    <mergeCell ref="J133:J135"/>
    <mergeCell ref="M133:N133"/>
    <mergeCell ref="O133:P133"/>
    <mergeCell ref="M134:N134"/>
    <mergeCell ref="O134:P134"/>
    <mergeCell ref="M135:N135"/>
    <mergeCell ref="O135:P135"/>
    <mergeCell ref="J130:J132"/>
    <mergeCell ref="M130:N130"/>
    <mergeCell ref="O130:P130"/>
    <mergeCell ref="M131:N131"/>
    <mergeCell ref="O131:P131"/>
    <mergeCell ref="M132:N132"/>
    <mergeCell ref="O132:P132"/>
    <mergeCell ref="I145:N146"/>
    <mergeCell ref="A148:G148"/>
    <mergeCell ref="H148:K148"/>
    <mergeCell ref="N148:O148"/>
    <mergeCell ref="P148:Q148"/>
    <mergeCell ref="H149:K149"/>
    <mergeCell ref="N149:O149"/>
    <mergeCell ref="P149:Q149"/>
    <mergeCell ref="J142:J144"/>
    <mergeCell ref="M142:N142"/>
    <mergeCell ref="O142:P142"/>
    <mergeCell ref="M143:N143"/>
    <mergeCell ref="O143:P143"/>
    <mergeCell ref="M144:N144"/>
    <mergeCell ref="O144:P144"/>
    <mergeCell ref="J139:J141"/>
    <mergeCell ref="M139:N139"/>
    <mergeCell ref="O139:P139"/>
    <mergeCell ref="M140:N140"/>
    <mergeCell ref="O140:P140"/>
    <mergeCell ref="M141:N141"/>
    <mergeCell ref="O141:P141"/>
    <mergeCell ref="J157:J159"/>
    <mergeCell ref="M157:N157"/>
    <mergeCell ref="O157:P157"/>
    <mergeCell ref="M158:N158"/>
    <mergeCell ref="O158:P158"/>
    <mergeCell ref="M159:N159"/>
    <mergeCell ref="O159:P159"/>
    <mergeCell ref="O153:P153"/>
    <mergeCell ref="J154:J156"/>
    <mergeCell ref="M154:N154"/>
    <mergeCell ref="O154:P154"/>
    <mergeCell ref="M155:N155"/>
    <mergeCell ref="O155:P155"/>
    <mergeCell ref="M156:N156"/>
    <mergeCell ref="O156:P156"/>
    <mergeCell ref="A150:H150"/>
    <mergeCell ref="I150:J150"/>
    <mergeCell ref="M150:N150"/>
    <mergeCell ref="O150:P150"/>
    <mergeCell ref="J151:J153"/>
    <mergeCell ref="M151:N151"/>
    <mergeCell ref="O151:P151"/>
    <mergeCell ref="M152:N152"/>
    <mergeCell ref="O152:P152"/>
    <mergeCell ref="M153:N153"/>
    <mergeCell ref="J166:J168"/>
    <mergeCell ref="M166:N166"/>
    <mergeCell ref="O166:P166"/>
    <mergeCell ref="M167:N167"/>
    <mergeCell ref="O167:P167"/>
    <mergeCell ref="M168:N168"/>
    <mergeCell ref="O168:P168"/>
    <mergeCell ref="J163:J165"/>
    <mergeCell ref="M163:N163"/>
    <mergeCell ref="O163:P163"/>
    <mergeCell ref="M164:N164"/>
    <mergeCell ref="O164:P164"/>
    <mergeCell ref="M165:N165"/>
    <mergeCell ref="O165:P165"/>
    <mergeCell ref="J160:J162"/>
    <mergeCell ref="M160:N160"/>
    <mergeCell ref="O160:P160"/>
    <mergeCell ref="M161:N161"/>
    <mergeCell ref="O161:P161"/>
    <mergeCell ref="M162:N162"/>
    <mergeCell ref="O162:P162"/>
    <mergeCell ref="J175:J177"/>
    <mergeCell ref="M175:N175"/>
    <mergeCell ref="O175:P175"/>
    <mergeCell ref="M176:N176"/>
    <mergeCell ref="O176:P176"/>
    <mergeCell ref="M177:N177"/>
    <mergeCell ref="O177:P177"/>
    <mergeCell ref="J172:J174"/>
    <mergeCell ref="M172:N172"/>
    <mergeCell ref="O172:P172"/>
    <mergeCell ref="M173:N173"/>
    <mergeCell ref="O173:P173"/>
    <mergeCell ref="M174:N174"/>
    <mergeCell ref="O174:P174"/>
    <mergeCell ref="J169:J171"/>
    <mergeCell ref="M169:N169"/>
    <mergeCell ref="O169:P169"/>
    <mergeCell ref="M170:N170"/>
    <mergeCell ref="O170:P170"/>
    <mergeCell ref="M171:N171"/>
    <mergeCell ref="O171:P171"/>
    <mergeCell ref="J184:J186"/>
    <mergeCell ref="M184:N184"/>
    <mergeCell ref="O184:P184"/>
    <mergeCell ref="M185:N185"/>
    <mergeCell ref="O185:P185"/>
    <mergeCell ref="M186:N186"/>
    <mergeCell ref="O186:P186"/>
    <mergeCell ref="J181:J183"/>
    <mergeCell ref="M181:N181"/>
    <mergeCell ref="O181:P181"/>
    <mergeCell ref="M182:N182"/>
    <mergeCell ref="O182:P182"/>
    <mergeCell ref="M183:N183"/>
    <mergeCell ref="O183:P183"/>
    <mergeCell ref="J178:J180"/>
    <mergeCell ref="M178:N178"/>
    <mergeCell ref="O178:P178"/>
    <mergeCell ref="M179:N179"/>
    <mergeCell ref="O179:P179"/>
    <mergeCell ref="M180:N180"/>
    <mergeCell ref="O180:P180"/>
    <mergeCell ref="I193:N194"/>
    <mergeCell ref="A196:G196"/>
    <mergeCell ref="H196:K196"/>
    <mergeCell ref="N196:O196"/>
    <mergeCell ref="P196:Q196"/>
    <mergeCell ref="H197:K197"/>
    <mergeCell ref="N197:O197"/>
    <mergeCell ref="P197:Q197"/>
    <mergeCell ref="J190:J192"/>
    <mergeCell ref="M190:N190"/>
    <mergeCell ref="O190:P190"/>
    <mergeCell ref="M191:N191"/>
    <mergeCell ref="O191:P191"/>
    <mergeCell ref="M192:N192"/>
    <mergeCell ref="O192:P192"/>
    <mergeCell ref="J187:J189"/>
    <mergeCell ref="M187:N187"/>
    <mergeCell ref="O187:P187"/>
    <mergeCell ref="M188:N188"/>
    <mergeCell ref="O188:P188"/>
    <mergeCell ref="M189:N189"/>
    <mergeCell ref="O189:P189"/>
    <mergeCell ref="J205:J207"/>
    <mergeCell ref="M205:N205"/>
    <mergeCell ref="O205:P205"/>
    <mergeCell ref="M206:N206"/>
    <mergeCell ref="O206:P206"/>
    <mergeCell ref="M207:N207"/>
    <mergeCell ref="O207:P207"/>
    <mergeCell ref="O201:P201"/>
    <mergeCell ref="J202:J204"/>
    <mergeCell ref="M202:N202"/>
    <mergeCell ref="O202:P202"/>
    <mergeCell ref="M203:N203"/>
    <mergeCell ref="O203:P203"/>
    <mergeCell ref="M204:N204"/>
    <mergeCell ref="O204:P204"/>
    <mergeCell ref="A198:H198"/>
    <mergeCell ref="I198:J198"/>
    <mergeCell ref="M198:N198"/>
    <mergeCell ref="O198:P198"/>
    <mergeCell ref="J199:J201"/>
    <mergeCell ref="M199:N199"/>
    <mergeCell ref="O199:P199"/>
    <mergeCell ref="M200:N200"/>
    <mergeCell ref="O200:P200"/>
    <mergeCell ref="M201:N201"/>
    <mergeCell ref="J214:J216"/>
    <mergeCell ref="M214:N214"/>
    <mergeCell ref="O214:P214"/>
    <mergeCell ref="M215:N215"/>
    <mergeCell ref="O215:P215"/>
    <mergeCell ref="M216:N216"/>
    <mergeCell ref="O216:P216"/>
    <mergeCell ref="J211:J213"/>
    <mergeCell ref="M211:N211"/>
    <mergeCell ref="O211:P211"/>
    <mergeCell ref="M212:N212"/>
    <mergeCell ref="O212:P212"/>
    <mergeCell ref="M213:N213"/>
    <mergeCell ref="O213:P213"/>
    <mergeCell ref="J208:J210"/>
    <mergeCell ref="M208:N208"/>
    <mergeCell ref="O208:P208"/>
    <mergeCell ref="M209:N209"/>
    <mergeCell ref="O209:P209"/>
    <mergeCell ref="M210:N210"/>
    <mergeCell ref="O210:P210"/>
    <mergeCell ref="J223:J225"/>
    <mergeCell ref="M223:N223"/>
    <mergeCell ref="O223:P223"/>
    <mergeCell ref="M224:N224"/>
    <mergeCell ref="O224:P224"/>
    <mergeCell ref="M225:N225"/>
    <mergeCell ref="O225:P225"/>
    <mergeCell ref="J220:J222"/>
    <mergeCell ref="M220:N220"/>
    <mergeCell ref="O220:P220"/>
    <mergeCell ref="M221:N221"/>
    <mergeCell ref="O221:P221"/>
    <mergeCell ref="M222:N222"/>
    <mergeCell ref="O222:P222"/>
    <mergeCell ref="J217:J219"/>
    <mergeCell ref="M217:N217"/>
    <mergeCell ref="O217:P217"/>
    <mergeCell ref="M218:N218"/>
    <mergeCell ref="O218:P218"/>
    <mergeCell ref="M219:N219"/>
    <mergeCell ref="O219:P219"/>
    <mergeCell ref="J232:J234"/>
    <mergeCell ref="M232:N232"/>
    <mergeCell ref="O232:P232"/>
    <mergeCell ref="M233:N233"/>
    <mergeCell ref="O233:P233"/>
    <mergeCell ref="M234:N234"/>
    <mergeCell ref="O234:P234"/>
    <mergeCell ref="J229:J231"/>
    <mergeCell ref="M229:N229"/>
    <mergeCell ref="O229:P229"/>
    <mergeCell ref="M230:N230"/>
    <mergeCell ref="O230:P230"/>
    <mergeCell ref="M231:N231"/>
    <mergeCell ref="O231:P231"/>
    <mergeCell ref="J226:J228"/>
    <mergeCell ref="M226:N226"/>
    <mergeCell ref="O226:P226"/>
    <mergeCell ref="M227:N227"/>
    <mergeCell ref="O227:P227"/>
    <mergeCell ref="M228:N228"/>
    <mergeCell ref="O228:P228"/>
    <mergeCell ref="I241:N242"/>
    <mergeCell ref="A244:G244"/>
    <mergeCell ref="H244:K244"/>
    <mergeCell ref="N244:O244"/>
    <mergeCell ref="P244:Q244"/>
    <mergeCell ref="H245:K245"/>
    <mergeCell ref="N245:O245"/>
    <mergeCell ref="P245:Q245"/>
    <mergeCell ref="J238:J240"/>
    <mergeCell ref="M238:N238"/>
    <mergeCell ref="O238:P238"/>
    <mergeCell ref="M239:N239"/>
    <mergeCell ref="O239:P239"/>
    <mergeCell ref="M240:N240"/>
    <mergeCell ref="O240:P240"/>
    <mergeCell ref="J235:J237"/>
    <mergeCell ref="M235:N235"/>
    <mergeCell ref="O235:P235"/>
    <mergeCell ref="M236:N236"/>
    <mergeCell ref="O236:P236"/>
    <mergeCell ref="M237:N237"/>
    <mergeCell ref="O237:P237"/>
    <mergeCell ref="J253:J255"/>
    <mergeCell ref="M253:N253"/>
    <mergeCell ref="O253:P253"/>
    <mergeCell ref="M254:N254"/>
    <mergeCell ref="O254:P254"/>
    <mergeCell ref="M255:N255"/>
    <mergeCell ref="O255:P255"/>
    <mergeCell ref="O249:P249"/>
    <mergeCell ref="J250:J252"/>
    <mergeCell ref="M250:N250"/>
    <mergeCell ref="O250:P250"/>
    <mergeCell ref="M251:N251"/>
    <mergeCell ref="O251:P251"/>
    <mergeCell ref="M252:N252"/>
    <mergeCell ref="O252:P252"/>
    <mergeCell ref="A246:H246"/>
    <mergeCell ref="I246:J246"/>
    <mergeCell ref="M246:N246"/>
    <mergeCell ref="O246:P246"/>
    <mergeCell ref="J247:J249"/>
    <mergeCell ref="M247:N247"/>
    <mergeCell ref="O247:P247"/>
    <mergeCell ref="M248:N248"/>
    <mergeCell ref="O248:P248"/>
    <mergeCell ref="M249:N249"/>
    <mergeCell ref="J262:J264"/>
    <mergeCell ref="M262:N262"/>
    <mergeCell ref="O262:P262"/>
    <mergeCell ref="M263:N263"/>
    <mergeCell ref="O263:P263"/>
    <mergeCell ref="M264:N264"/>
    <mergeCell ref="O264:P264"/>
    <mergeCell ref="J259:J261"/>
    <mergeCell ref="M259:N259"/>
    <mergeCell ref="O259:P259"/>
    <mergeCell ref="M260:N260"/>
    <mergeCell ref="O260:P260"/>
    <mergeCell ref="M261:N261"/>
    <mergeCell ref="O261:P261"/>
    <mergeCell ref="J256:J258"/>
    <mergeCell ref="M256:N256"/>
    <mergeCell ref="O256:P256"/>
    <mergeCell ref="M257:N257"/>
    <mergeCell ref="O257:P257"/>
    <mergeCell ref="M258:N258"/>
    <mergeCell ref="O258:P258"/>
    <mergeCell ref="J271:J273"/>
    <mergeCell ref="M271:N271"/>
    <mergeCell ref="O271:P271"/>
    <mergeCell ref="M272:N272"/>
    <mergeCell ref="O272:P272"/>
    <mergeCell ref="M273:N273"/>
    <mergeCell ref="O273:P273"/>
    <mergeCell ref="J268:J270"/>
    <mergeCell ref="M268:N268"/>
    <mergeCell ref="O268:P268"/>
    <mergeCell ref="M269:N269"/>
    <mergeCell ref="O269:P269"/>
    <mergeCell ref="M270:N270"/>
    <mergeCell ref="O270:P270"/>
    <mergeCell ref="J265:J267"/>
    <mergeCell ref="M265:N265"/>
    <mergeCell ref="O265:P265"/>
    <mergeCell ref="M266:N266"/>
    <mergeCell ref="O266:P266"/>
    <mergeCell ref="M267:N267"/>
    <mergeCell ref="O267:P267"/>
    <mergeCell ref="J280:J282"/>
    <mergeCell ref="M280:N280"/>
    <mergeCell ref="O280:P280"/>
    <mergeCell ref="M281:N281"/>
    <mergeCell ref="O281:P281"/>
    <mergeCell ref="M282:N282"/>
    <mergeCell ref="O282:P282"/>
    <mergeCell ref="J277:J279"/>
    <mergeCell ref="M277:N277"/>
    <mergeCell ref="O277:P277"/>
    <mergeCell ref="M278:N278"/>
    <mergeCell ref="O278:P278"/>
    <mergeCell ref="M279:N279"/>
    <mergeCell ref="O279:P279"/>
    <mergeCell ref="J274:J276"/>
    <mergeCell ref="M274:N274"/>
    <mergeCell ref="O274:P274"/>
    <mergeCell ref="M275:N275"/>
    <mergeCell ref="O275:P275"/>
    <mergeCell ref="M276:N276"/>
    <mergeCell ref="O276:P276"/>
    <mergeCell ref="I289:N290"/>
    <mergeCell ref="A292:G292"/>
    <mergeCell ref="H292:K292"/>
    <mergeCell ref="N292:O292"/>
    <mergeCell ref="P292:Q292"/>
    <mergeCell ref="H293:K293"/>
    <mergeCell ref="N293:O293"/>
    <mergeCell ref="P293:Q293"/>
    <mergeCell ref="J286:J288"/>
    <mergeCell ref="M286:N286"/>
    <mergeCell ref="O286:P286"/>
    <mergeCell ref="M287:N287"/>
    <mergeCell ref="O287:P287"/>
    <mergeCell ref="M288:N288"/>
    <mergeCell ref="O288:P288"/>
    <mergeCell ref="J283:J285"/>
    <mergeCell ref="M283:N283"/>
    <mergeCell ref="O283:P283"/>
    <mergeCell ref="M284:N284"/>
    <mergeCell ref="O284:P284"/>
    <mergeCell ref="M285:N285"/>
    <mergeCell ref="O285:P285"/>
    <mergeCell ref="J301:J303"/>
    <mergeCell ref="M301:N301"/>
    <mergeCell ref="O301:P301"/>
    <mergeCell ref="M302:N302"/>
    <mergeCell ref="O302:P302"/>
    <mergeCell ref="M303:N303"/>
    <mergeCell ref="O303:P303"/>
    <mergeCell ref="O297:P297"/>
    <mergeCell ref="J298:J300"/>
    <mergeCell ref="M298:N298"/>
    <mergeCell ref="O298:P298"/>
    <mergeCell ref="M299:N299"/>
    <mergeCell ref="O299:P299"/>
    <mergeCell ref="M300:N300"/>
    <mergeCell ref="O300:P300"/>
    <mergeCell ref="A294:H294"/>
    <mergeCell ref="I294:J294"/>
    <mergeCell ref="M294:N294"/>
    <mergeCell ref="O294:P294"/>
    <mergeCell ref="J295:J297"/>
    <mergeCell ref="M295:N295"/>
    <mergeCell ref="O295:P295"/>
    <mergeCell ref="M296:N296"/>
    <mergeCell ref="O296:P296"/>
    <mergeCell ref="M297:N297"/>
    <mergeCell ref="J310:J312"/>
    <mergeCell ref="M310:N310"/>
    <mergeCell ref="O310:P310"/>
    <mergeCell ref="M311:N311"/>
    <mergeCell ref="O311:P311"/>
    <mergeCell ref="M312:N312"/>
    <mergeCell ref="O312:P312"/>
    <mergeCell ref="J307:J309"/>
    <mergeCell ref="M307:N307"/>
    <mergeCell ref="O307:P307"/>
    <mergeCell ref="M308:N308"/>
    <mergeCell ref="O308:P308"/>
    <mergeCell ref="M309:N309"/>
    <mergeCell ref="O309:P309"/>
    <mergeCell ref="J304:J306"/>
    <mergeCell ref="M304:N304"/>
    <mergeCell ref="O304:P304"/>
    <mergeCell ref="M305:N305"/>
    <mergeCell ref="O305:P305"/>
    <mergeCell ref="M306:N306"/>
    <mergeCell ref="O306:P306"/>
    <mergeCell ref="J319:J321"/>
    <mergeCell ref="M319:N319"/>
    <mergeCell ref="O319:P319"/>
    <mergeCell ref="M320:N320"/>
    <mergeCell ref="O320:P320"/>
    <mergeCell ref="M321:N321"/>
    <mergeCell ref="O321:P321"/>
    <mergeCell ref="J316:J318"/>
    <mergeCell ref="M316:N316"/>
    <mergeCell ref="O316:P316"/>
    <mergeCell ref="M317:N317"/>
    <mergeCell ref="O317:P317"/>
    <mergeCell ref="M318:N318"/>
    <mergeCell ref="O318:P318"/>
    <mergeCell ref="J313:J315"/>
    <mergeCell ref="M313:N313"/>
    <mergeCell ref="O313:P313"/>
    <mergeCell ref="M314:N314"/>
    <mergeCell ref="O314:P314"/>
    <mergeCell ref="M315:N315"/>
    <mergeCell ref="O315:P315"/>
    <mergeCell ref="J328:J330"/>
    <mergeCell ref="M328:N328"/>
    <mergeCell ref="O328:P328"/>
    <mergeCell ref="M329:N329"/>
    <mergeCell ref="O329:P329"/>
    <mergeCell ref="M330:N330"/>
    <mergeCell ref="O330:P330"/>
    <mergeCell ref="J325:J327"/>
    <mergeCell ref="M325:N325"/>
    <mergeCell ref="O325:P325"/>
    <mergeCell ref="M326:N326"/>
    <mergeCell ref="O326:P326"/>
    <mergeCell ref="M327:N327"/>
    <mergeCell ref="O327:P327"/>
    <mergeCell ref="J322:J324"/>
    <mergeCell ref="M322:N322"/>
    <mergeCell ref="O322:P322"/>
    <mergeCell ref="M323:N323"/>
    <mergeCell ref="O323:P323"/>
    <mergeCell ref="M324:N324"/>
    <mergeCell ref="O324:P324"/>
    <mergeCell ref="I337:N338"/>
    <mergeCell ref="A340:G340"/>
    <mergeCell ref="H340:K340"/>
    <mergeCell ref="N340:O340"/>
    <mergeCell ref="P340:Q340"/>
    <mergeCell ref="H341:K341"/>
    <mergeCell ref="N341:O341"/>
    <mergeCell ref="P341:Q341"/>
    <mergeCell ref="J334:J336"/>
    <mergeCell ref="M334:N334"/>
    <mergeCell ref="O334:P334"/>
    <mergeCell ref="M335:N335"/>
    <mergeCell ref="O335:P335"/>
    <mergeCell ref="M336:N336"/>
    <mergeCell ref="O336:P336"/>
    <mergeCell ref="J331:J333"/>
    <mergeCell ref="M331:N331"/>
    <mergeCell ref="O331:P331"/>
    <mergeCell ref="M332:N332"/>
    <mergeCell ref="O332:P332"/>
    <mergeCell ref="M333:N333"/>
    <mergeCell ref="O333:P333"/>
    <mergeCell ref="J349:J351"/>
    <mergeCell ref="M349:N349"/>
    <mergeCell ref="O349:P349"/>
    <mergeCell ref="M350:N350"/>
    <mergeCell ref="O350:P350"/>
    <mergeCell ref="M351:N351"/>
    <mergeCell ref="O351:P351"/>
    <mergeCell ref="O345:P345"/>
    <mergeCell ref="J346:J348"/>
    <mergeCell ref="M346:N346"/>
    <mergeCell ref="O346:P346"/>
    <mergeCell ref="M347:N347"/>
    <mergeCell ref="O347:P347"/>
    <mergeCell ref="M348:N348"/>
    <mergeCell ref="O348:P348"/>
    <mergeCell ref="A342:H342"/>
    <mergeCell ref="I342:J342"/>
    <mergeCell ref="M342:N342"/>
    <mergeCell ref="O342:P342"/>
    <mergeCell ref="J343:J345"/>
    <mergeCell ref="M343:N343"/>
    <mergeCell ref="O343:P343"/>
    <mergeCell ref="M344:N344"/>
    <mergeCell ref="O344:P344"/>
    <mergeCell ref="M345:N345"/>
    <mergeCell ref="J358:J360"/>
    <mergeCell ref="M358:N358"/>
    <mergeCell ref="O358:P358"/>
    <mergeCell ref="M359:N359"/>
    <mergeCell ref="O359:P359"/>
    <mergeCell ref="M360:N360"/>
    <mergeCell ref="O360:P360"/>
    <mergeCell ref="J355:J357"/>
    <mergeCell ref="M355:N355"/>
    <mergeCell ref="O355:P355"/>
    <mergeCell ref="M356:N356"/>
    <mergeCell ref="O356:P356"/>
    <mergeCell ref="M357:N357"/>
    <mergeCell ref="O357:P357"/>
    <mergeCell ref="J352:J354"/>
    <mergeCell ref="M352:N352"/>
    <mergeCell ref="O352:P352"/>
    <mergeCell ref="M353:N353"/>
    <mergeCell ref="O353:P353"/>
    <mergeCell ref="M354:N354"/>
    <mergeCell ref="O354:P354"/>
    <mergeCell ref="J367:J369"/>
    <mergeCell ref="M367:N367"/>
    <mergeCell ref="O367:P367"/>
    <mergeCell ref="M368:N368"/>
    <mergeCell ref="O368:P368"/>
    <mergeCell ref="M369:N369"/>
    <mergeCell ref="O369:P369"/>
    <mergeCell ref="J364:J366"/>
    <mergeCell ref="M364:N364"/>
    <mergeCell ref="O364:P364"/>
    <mergeCell ref="M365:N365"/>
    <mergeCell ref="O365:P365"/>
    <mergeCell ref="M366:N366"/>
    <mergeCell ref="O366:P366"/>
    <mergeCell ref="J361:J363"/>
    <mergeCell ref="M361:N361"/>
    <mergeCell ref="O361:P361"/>
    <mergeCell ref="M362:N362"/>
    <mergeCell ref="O362:P362"/>
    <mergeCell ref="M363:N363"/>
    <mergeCell ref="O363:P363"/>
    <mergeCell ref="J376:J378"/>
    <mergeCell ref="M376:N376"/>
    <mergeCell ref="O376:P376"/>
    <mergeCell ref="M377:N377"/>
    <mergeCell ref="O377:P377"/>
    <mergeCell ref="M378:N378"/>
    <mergeCell ref="O378:P378"/>
    <mergeCell ref="J373:J375"/>
    <mergeCell ref="M373:N373"/>
    <mergeCell ref="O373:P373"/>
    <mergeCell ref="M374:N374"/>
    <mergeCell ref="O374:P374"/>
    <mergeCell ref="M375:N375"/>
    <mergeCell ref="O375:P375"/>
    <mergeCell ref="J370:J372"/>
    <mergeCell ref="M370:N370"/>
    <mergeCell ref="O370:P370"/>
    <mergeCell ref="M371:N371"/>
    <mergeCell ref="O371:P371"/>
    <mergeCell ref="M372:N372"/>
    <mergeCell ref="O372:P372"/>
    <mergeCell ref="I385:N386"/>
    <mergeCell ref="A388:G388"/>
    <mergeCell ref="H388:K388"/>
    <mergeCell ref="N388:O388"/>
    <mergeCell ref="P388:Q388"/>
    <mergeCell ref="H389:K389"/>
    <mergeCell ref="N389:O389"/>
    <mergeCell ref="P389:Q389"/>
    <mergeCell ref="J382:J384"/>
    <mergeCell ref="M382:N382"/>
    <mergeCell ref="O382:P382"/>
    <mergeCell ref="M383:N383"/>
    <mergeCell ref="O383:P383"/>
    <mergeCell ref="M384:N384"/>
    <mergeCell ref="O384:P384"/>
    <mergeCell ref="J379:J381"/>
    <mergeCell ref="M379:N379"/>
    <mergeCell ref="O379:P379"/>
    <mergeCell ref="M380:N380"/>
    <mergeCell ref="O380:P380"/>
    <mergeCell ref="M381:N381"/>
    <mergeCell ref="O381:P381"/>
    <mergeCell ref="J397:J399"/>
    <mergeCell ref="M397:N397"/>
    <mergeCell ref="O397:P397"/>
    <mergeCell ref="M398:N398"/>
    <mergeCell ref="O398:P398"/>
    <mergeCell ref="M399:N399"/>
    <mergeCell ref="O399:P399"/>
    <mergeCell ref="O393:P393"/>
    <mergeCell ref="J394:J396"/>
    <mergeCell ref="M394:N394"/>
    <mergeCell ref="O394:P394"/>
    <mergeCell ref="M395:N395"/>
    <mergeCell ref="O395:P395"/>
    <mergeCell ref="M396:N396"/>
    <mergeCell ref="O396:P396"/>
    <mergeCell ref="A390:H390"/>
    <mergeCell ref="I390:J390"/>
    <mergeCell ref="M390:N390"/>
    <mergeCell ref="O390:P390"/>
    <mergeCell ref="J391:J393"/>
    <mergeCell ref="M391:N391"/>
    <mergeCell ref="O391:P391"/>
    <mergeCell ref="M392:N392"/>
    <mergeCell ref="O392:P392"/>
    <mergeCell ref="M393:N393"/>
    <mergeCell ref="J406:J408"/>
    <mergeCell ref="M406:N406"/>
    <mergeCell ref="O406:P406"/>
    <mergeCell ref="M407:N407"/>
    <mergeCell ref="O407:P407"/>
    <mergeCell ref="M408:N408"/>
    <mergeCell ref="O408:P408"/>
    <mergeCell ref="J403:J405"/>
    <mergeCell ref="M403:N403"/>
    <mergeCell ref="O403:P403"/>
    <mergeCell ref="M404:N404"/>
    <mergeCell ref="O404:P404"/>
    <mergeCell ref="M405:N405"/>
    <mergeCell ref="O405:P405"/>
    <mergeCell ref="J400:J402"/>
    <mergeCell ref="M400:N400"/>
    <mergeCell ref="O400:P400"/>
    <mergeCell ref="M401:N401"/>
    <mergeCell ref="O401:P401"/>
    <mergeCell ref="M402:N402"/>
    <mergeCell ref="O402:P402"/>
    <mergeCell ref="J415:J417"/>
    <mergeCell ref="M415:N415"/>
    <mergeCell ref="O415:P415"/>
    <mergeCell ref="M416:N416"/>
    <mergeCell ref="O416:P416"/>
    <mergeCell ref="M417:N417"/>
    <mergeCell ref="O417:P417"/>
    <mergeCell ref="J412:J414"/>
    <mergeCell ref="M412:N412"/>
    <mergeCell ref="O412:P412"/>
    <mergeCell ref="M413:N413"/>
    <mergeCell ref="O413:P413"/>
    <mergeCell ref="M414:N414"/>
    <mergeCell ref="O414:P414"/>
    <mergeCell ref="J409:J411"/>
    <mergeCell ref="M409:N409"/>
    <mergeCell ref="O409:P409"/>
    <mergeCell ref="M410:N410"/>
    <mergeCell ref="O410:P410"/>
    <mergeCell ref="M411:N411"/>
    <mergeCell ref="O411:P411"/>
    <mergeCell ref="J424:J426"/>
    <mergeCell ref="M424:N424"/>
    <mergeCell ref="O424:P424"/>
    <mergeCell ref="M425:N425"/>
    <mergeCell ref="O425:P425"/>
    <mergeCell ref="M426:N426"/>
    <mergeCell ref="O426:P426"/>
    <mergeCell ref="J421:J423"/>
    <mergeCell ref="M421:N421"/>
    <mergeCell ref="O421:P421"/>
    <mergeCell ref="M422:N422"/>
    <mergeCell ref="O422:P422"/>
    <mergeCell ref="M423:N423"/>
    <mergeCell ref="O423:P423"/>
    <mergeCell ref="J418:J420"/>
    <mergeCell ref="M418:N418"/>
    <mergeCell ref="O418:P418"/>
    <mergeCell ref="M419:N419"/>
    <mergeCell ref="O419:P419"/>
    <mergeCell ref="M420:N420"/>
    <mergeCell ref="O420:P420"/>
    <mergeCell ref="I433:N434"/>
    <mergeCell ref="A436:G436"/>
    <mergeCell ref="H436:K436"/>
    <mergeCell ref="N436:O436"/>
    <mergeCell ref="P436:Q436"/>
    <mergeCell ref="H437:K437"/>
    <mergeCell ref="N437:O437"/>
    <mergeCell ref="P437:Q437"/>
    <mergeCell ref="J430:J432"/>
    <mergeCell ref="M430:N430"/>
    <mergeCell ref="O430:P430"/>
    <mergeCell ref="M431:N431"/>
    <mergeCell ref="O431:P431"/>
    <mergeCell ref="M432:N432"/>
    <mergeCell ref="O432:P432"/>
    <mergeCell ref="J427:J429"/>
    <mergeCell ref="M427:N427"/>
    <mergeCell ref="O427:P427"/>
    <mergeCell ref="M428:N428"/>
    <mergeCell ref="O428:P428"/>
    <mergeCell ref="M429:N429"/>
    <mergeCell ref="O429:P429"/>
    <mergeCell ref="O441:P441"/>
    <mergeCell ref="J442:J444"/>
    <mergeCell ref="M442:N442"/>
    <mergeCell ref="O442:P442"/>
    <mergeCell ref="M443:N443"/>
    <mergeCell ref="O443:P443"/>
    <mergeCell ref="M444:N444"/>
    <mergeCell ref="O444:P444"/>
    <mergeCell ref="A438:H438"/>
    <mergeCell ref="I438:J438"/>
    <mergeCell ref="M438:N438"/>
    <mergeCell ref="O438:P438"/>
    <mergeCell ref="J439:J441"/>
    <mergeCell ref="M439:N439"/>
    <mergeCell ref="O439:P439"/>
    <mergeCell ref="M440:N440"/>
    <mergeCell ref="O440:P440"/>
    <mergeCell ref="M441:N441"/>
    <mergeCell ref="J451:J453"/>
    <mergeCell ref="M451:N451"/>
    <mergeCell ref="O451:P451"/>
    <mergeCell ref="M452:N452"/>
    <mergeCell ref="O452:P452"/>
    <mergeCell ref="M453:N453"/>
    <mergeCell ref="O453:P453"/>
    <mergeCell ref="J448:J450"/>
    <mergeCell ref="M448:N448"/>
    <mergeCell ref="O448:P448"/>
    <mergeCell ref="M449:N449"/>
    <mergeCell ref="O449:P449"/>
    <mergeCell ref="M450:N450"/>
    <mergeCell ref="O450:P450"/>
    <mergeCell ref="J445:J447"/>
    <mergeCell ref="M445:N445"/>
    <mergeCell ref="O445:P445"/>
    <mergeCell ref="M446:N446"/>
    <mergeCell ref="O446:P446"/>
    <mergeCell ref="M447:N447"/>
    <mergeCell ref="O447:P447"/>
    <mergeCell ref="J460:J462"/>
    <mergeCell ref="M460:N460"/>
    <mergeCell ref="O460:P460"/>
    <mergeCell ref="M461:N461"/>
    <mergeCell ref="O461:P461"/>
    <mergeCell ref="M462:N462"/>
    <mergeCell ref="O462:P462"/>
    <mergeCell ref="J457:J459"/>
    <mergeCell ref="M457:N457"/>
    <mergeCell ref="O457:P457"/>
    <mergeCell ref="M458:N458"/>
    <mergeCell ref="O458:P458"/>
    <mergeCell ref="M459:N459"/>
    <mergeCell ref="O459:P459"/>
    <mergeCell ref="J454:J456"/>
    <mergeCell ref="M454:N454"/>
    <mergeCell ref="O454:P454"/>
    <mergeCell ref="M455:N455"/>
    <mergeCell ref="O455:P455"/>
    <mergeCell ref="M456:N456"/>
    <mergeCell ref="O456:P456"/>
    <mergeCell ref="J469:J471"/>
    <mergeCell ref="M469:N469"/>
    <mergeCell ref="O469:P469"/>
    <mergeCell ref="M470:N470"/>
    <mergeCell ref="O470:P470"/>
    <mergeCell ref="M471:N471"/>
    <mergeCell ref="O471:P471"/>
    <mergeCell ref="J466:J468"/>
    <mergeCell ref="M466:N466"/>
    <mergeCell ref="O466:P466"/>
    <mergeCell ref="M467:N467"/>
    <mergeCell ref="O467:P467"/>
    <mergeCell ref="M468:N468"/>
    <mergeCell ref="O468:P468"/>
    <mergeCell ref="J463:J465"/>
    <mergeCell ref="M463:N463"/>
    <mergeCell ref="O463:P463"/>
    <mergeCell ref="M464:N464"/>
    <mergeCell ref="O464:P464"/>
    <mergeCell ref="M465:N465"/>
    <mergeCell ref="O465:P465"/>
    <mergeCell ref="H484:K484"/>
    <mergeCell ref="N484:O484"/>
    <mergeCell ref="P484:Q484"/>
    <mergeCell ref="J475:J477"/>
    <mergeCell ref="M475:N475"/>
    <mergeCell ref="O475:P475"/>
    <mergeCell ref="M476:N476"/>
    <mergeCell ref="O476:P476"/>
    <mergeCell ref="M477:N477"/>
    <mergeCell ref="O477:P477"/>
    <mergeCell ref="J472:J474"/>
    <mergeCell ref="M472:N472"/>
    <mergeCell ref="O472:P472"/>
    <mergeCell ref="M473:N473"/>
    <mergeCell ref="O473:P473"/>
    <mergeCell ref="M474:N474"/>
    <mergeCell ref="O474:P474"/>
    <mergeCell ref="M492:N492"/>
    <mergeCell ref="O492:P492"/>
    <mergeCell ref="M493:N493"/>
    <mergeCell ref="O493:P493"/>
    <mergeCell ref="M494:N494"/>
    <mergeCell ref="O494:P494"/>
    <mergeCell ref="J490:J492"/>
    <mergeCell ref="O488:P488"/>
    <mergeCell ref="M489:N489"/>
    <mergeCell ref="O489:P489"/>
    <mergeCell ref="M490:N490"/>
    <mergeCell ref="O490:P490"/>
    <mergeCell ref="M491:N491"/>
    <mergeCell ref="O491:P491"/>
    <mergeCell ref="M486:N486"/>
    <mergeCell ref="O486:P486"/>
    <mergeCell ref="M487:N487"/>
    <mergeCell ref="O487:P487"/>
    <mergeCell ref="M488:N488"/>
    <mergeCell ref="M501:N501"/>
    <mergeCell ref="O501:P501"/>
    <mergeCell ref="M502:N502"/>
    <mergeCell ref="O502:P502"/>
    <mergeCell ref="M503:N503"/>
    <mergeCell ref="O503:P503"/>
    <mergeCell ref="J499:J501"/>
    <mergeCell ref="M498:N498"/>
    <mergeCell ref="O498:P498"/>
    <mergeCell ref="M499:N499"/>
    <mergeCell ref="O499:P499"/>
    <mergeCell ref="M500:N500"/>
    <mergeCell ref="O500:P500"/>
    <mergeCell ref="J496:J498"/>
    <mergeCell ref="M495:N495"/>
    <mergeCell ref="O495:P495"/>
    <mergeCell ref="M496:N496"/>
    <mergeCell ref="O496:P496"/>
    <mergeCell ref="M497:N497"/>
    <mergeCell ref="O497:P497"/>
    <mergeCell ref="J493:J495"/>
    <mergeCell ref="M510:N510"/>
    <mergeCell ref="O510:P510"/>
    <mergeCell ref="M511:N511"/>
    <mergeCell ref="O511:P511"/>
    <mergeCell ref="M512:N512"/>
    <mergeCell ref="O512:P512"/>
    <mergeCell ref="J508:J510"/>
    <mergeCell ref="M507:N507"/>
    <mergeCell ref="O507:P507"/>
    <mergeCell ref="M508:N508"/>
    <mergeCell ref="O508:P508"/>
    <mergeCell ref="M509:N509"/>
    <mergeCell ref="O509:P509"/>
    <mergeCell ref="J505:J507"/>
    <mergeCell ref="M504:N504"/>
    <mergeCell ref="O504:P504"/>
    <mergeCell ref="M505:N505"/>
    <mergeCell ref="O505:P505"/>
    <mergeCell ref="M506:N506"/>
    <mergeCell ref="O506:P506"/>
    <mergeCell ref="J502:J504"/>
    <mergeCell ref="M519:N519"/>
    <mergeCell ref="O519:P519"/>
    <mergeCell ref="M520:N520"/>
    <mergeCell ref="O520:P520"/>
    <mergeCell ref="M521:N521"/>
    <mergeCell ref="O521:P521"/>
    <mergeCell ref="J517:J519"/>
    <mergeCell ref="M516:N516"/>
    <mergeCell ref="O516:P516"/>
    <mergeCell ref="M517:N517"/>
    <mergeCell ref="O517:P517"/>
    <mergeCell ref="M518:N518"/>
    <mergeCell ref="O518:P518"/>
    <mergeCell ref="J514:J516"/>
    <mergeCell ref="M513:N513"/>
    <mergeCell ref="O513:P513"/>
    <mergeCell ref="M514:N514"/>
    <mergeCell ref="O514:P514"/>
    <mergeCell ref="M515:N515"/>
    <mergeCell ref="O515:P515"/>
    <mergeCell ref="J511:J513"/>
    <mergeCell ref="O525:P525"/>
    <mergeCell ref="M526:N526"/>
    <mergeCell ref="O526:P526"/>
    <mergeCell ref="M527:N527"/>
    <mergeCell ref="O527:P527"/>
    <mergeCell ref="O528:P528"/>
    <mergeCell ref="M528:N528"/>
    <mergeCell ref="H485:K485"/>
    <mergeCell ref="N485:O485"/>
    <mergeCell ref="P485:Q485"/>
    <mergeCell ref="A486:H486"/>
    <mergeCell ref="I486:J486"/>
    <mergeCell ref="J487:J489"/>
    <mergeCell ref="M478:N478"/>
    <mergeCell ref="O478:P478"/>
    <mergeCell ref="M479:N479"/>
    <mergeCell ref="O479:P479"/>
    <mergeCell ref="O480:P480"/>
    <mergeCell ref="A484:G484"/>
    <mergeCell ref="J478:J480"/>
    <mergeCell ref="M480:N480"/>
    <mergeCell ref="I481:N482"/>
    <mergeCell ref="J526:J528"/>
    <mergeCell ref="M522:N522"/>
    <mergeCell ref="O522:P522"/>
    <mergeCell ref="M523:N523"/>
    <mergeCell ref="O523:P523"/>
    <mergeCell ref="M524:N524"/>
    <mergeCell ref="O524:P524"/>
    <mergeCell ref="J520:J522"/>
    <mergeCell ref="J523:J525"/>
    <mergeCell ref="M525:N525"/>
  </mergeCells>
  <phoneticPr fontId="4"/>
  <printOptions horizontalCentered="1"/>
  <pageMargins left="0.35433070866141736" right="0.35433070866141736" top="0.78740157480314965" bottom="0.78740157480314965" header="0.51181102362204722" footer="0.31496062992125984"/>
  <pageSetup paperSize="9" scale="98" orientation="landscape" r:id="rId1"/>
  <headerFooter alignWithMargins="0">
    <oddFooter>&amp;C&amp;"ＭＳ 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31</vt:i4>
      </vt:variant>
    </vt:vector>
  </HeadingPairs>
  <TitlesOfParts>
    <vt:vector size="36" baseType="lpstr">
      <vt:lpstr>設計総括表</vt:lpstr>
      <vt:lpstr>一次単価表</vt:lpstr>
      <vt:lpstr>二次単価表</vt:lpstr>
      <vt:lpstr>業務委託料</vt:lpstr>
      <vt:lpstr>代価表</vt:lpstr>
      <vt:lpstr>業務委託料!Print_Area</vt:lpstr>
      <vt:lpstr>設計総括表!Print_Titles</vt:lpstr>
      <vt:lpstr>一次単価表!開始行</vt:lpstr>
      <vt:lpstr>一次単価表!規格列１</vt:lpstr>
      <vt:lpstr>一次単価表!規格列２</vt:lpstr>
      <vt:lpstr>一次単価表!規格列３</vt:lpstr>
      <vt:lpstr>一次単価表!規格列４</vt:lpstr>
      <vt:lpstr>一次単価表!規格列５</vt:lpstr>
      <vt:lpstr>一次単価表!規格列６</vt:lpstr>
      <vt:lpstr>一次単価表!規格列７</vt:lpstr>
      <vt:lpstr>一次単価表!金額</vt:lpstr>
      <vt:lpstr>一次単価表!工事名</vt:lpstr>
      <vt:lpstr>一次単価表!行範囲</vt:lpstr>
      <vt:lpstr>一次単価表!終了行</vt:lpstr>
      <vt:lpstr>一次単価表!数量</vt:lpstr>
      <vt:lpstr>一次単価表!単位</vt:lpstr>
      <vt:lpstr>一次単価表!単価</vt:lpstr>
      <vt:lpstr>一次単価表!摘要１</vt:lpstr>
      <vt:lpstr>一次単価表!摘要２</vt:lpstr>
      <vt:lpstr>一次単価表!当り数量</vt:lpstr>
      <vt:lpstr>一次単価表!当り単位</vt:lpstr>
      <vt:lpstr>一次単価表!表規格</vt:lpstr>
      <vt:lpstr>一次単価表!表号番号１</vt:lpstr>
      <vt:lpstr>一次単価表!表名称</vt:lpstr>
      <vt:lpstr>一次単価表!名称列１</vt:lpstr>
      <vt:lpstr>一次単価表!名称列２</vt:lpstr>
      <vt:lpstr>一次単価表!名称列３</vt:lpstr>
      <vt:lpstr>一次単価表!名称列４</vt:lpstr>
      <vt:lpstr>一次単価表!名称列５</vt:lpstr>
      <vt:lpstr>一次単価表!名称列６</vt:lpstr>
      <vt:lpstr>一次単価表!名称列７</vt:lpstr>
    </vt:vector>
  </TitlesOfParts>
  <Company>株式会社ビーイング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営業名古屋・大塚 淳</dc:creator>
  <cp:lastModifiedBy>髙橋 隆士</cp:lastModifiedBy>
  <cp:lastPrinted>2026-02-05T06:12:56Z</cp:lastPrinted>
  <dcterms:created xsi:type="dcterms:W3CDTF">2005-12-29T00:56:12Z</dcterms:created>
  <dcterms:modified xsi:type="dcterms:W3CDTF">2026-02-09T00:35:56Z</dcterms:modified>
</cp:coreProperties>
</file>