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16013\Desktop\"/>
    </mc:Choice>
  </mc:AlternateContent>
  <xr:revisionPtr revIDLastSave="0" documentId="13_ncr:1_{B9FF6663-6717-42C9-AE80-6EE57C2264EA}" xr6:coauthVersionLast="47" xr6:coauthVersionMax="47" xr10:uidLastSave="{00000000-0000-0000-0000-000000000000}"/>
  <bookViews>
    <workbookView xWindow="31380" yWindow="2550" windowWidth="22410" windowHeight="11895" xr2:uid="{FC6621CF-2E47-4A49-BEF2-52CF39F3BAF3}"/>
  </bookViews>
  <sheets>
    <sheet name="内訳書" sheetId="1" r:id="rId1"/>
    <sheet name="積算歩掛－様式１ (標準)" sheetId="4" r:id="rId2"/>
  </sheets>
  <definedNames>
    <definedName name="_xlnm.Print_Area" localSheetId="1">'積算歩掛－様式１ (標準)'!$A$1:$X$20</definedName>
    <definedName name="_xlnm.Print_Area" localSheetId="0">内訳書!$A$1:$G$15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4" i="4" l="1"/>
  <c r="Q12" i="4"/>
  <c r="Q11" i="4"/>
  <c r="Q10" i="4"/>
  <c r="Q9" i="4"/>
  <c r="CE12" i="4" l="1"/>
  <c r="CA9" i="4"/>
  <c r="CD12" i="4"/>
  <c r="CC12" i="4"/>
  <c r="CE11" i="4"/>
  <c r="V11" i="4" s="1"/>
  <c r="CD11" i="4"/>
  <c r="CA11" i="4"/>
  <c r="CC9" i="4"/>
  <c r="T9" i="4" s="1"/>
  <c r="CF10" i="4"/>
  <c r="CB9" i="4"/>
  <c r="CD10" i="4"/>
  <c r="CC10" i="4"/>
  <c r="CD9" i="4"/>
  <c r="CE10" i="4"/>
  <c r="CB11" i="4"/>
  <c r="CC11" i="4"/>
  <c r="T11" i="4" s="1"/>
  <c r="BF11" i="4" s="1"/>
  <c r="CE9" i="4"/>
  <c r="V9" i="4" s="1"/>
  <c r="CF12" i="4"/>
  <c r="CF9" i="4"/>
  <c r="CF11" i="4"/>
  <c r="CA10" i="4"/>
  <c r="CA12" i="4"/>
  <c r="CB10" i="4"/>
  <c r="CB12" i="4"/>
  <c r="U11" i="4"/>
  <c r="W10" i="4" l="1"/>
  <c r="BI10" i="4" s="1"/>
  <c r="S12" i="4"/>
  <c r="BE12" i="4" s="1"/>
  <c r="S10" i="4"/>
  <c r="BE10" i="4" s="1"/>
  <c r="W11" i="4"/>
  <c r="BI11" i="4" s="1"/>
  <c r="U9" i="4"/>
  <c r="S11" i="4"/>
  <c r="BE11" i="4" s="1"/>
  <c r="I13" i="4"/>
  <c r="W9" i="4"/>
  <c r="BI9" i="4" s="1"/>
  <c r="U12" i="4"/>
  <c r="BG12" i="4" s="1"/>
  <c r="W12" i="4"/>
  <c r="T12" i="4"/>
  <c r="BF12" i="4" s="1"/>
  <c r="V12" i="4"/>
  <c r="BH12" i="4" s="1"/>
  <c r="U10" i="4"/>
  <c r="BG10" i="4" s="1"/>
  <c r="T10" i="4"/>
  <c r="BF10" i="4" s="1"/>
  <c r="S9" i="4"/>
  <c r="V10" i="4"/>
  <c r="BH10" i="4" s="1"/>
  <c r="I14" i="4"/>
  <c r="H14" i="4"/>
  <c r="F13" i="4"/>
  <c r="E14" i="4"/>
  <c r="BF9" i="4"/>
  <c r="E13" i="4"/>
  <c r="G13" i="4"/>
  <c r="G14" i="4"/>
  <c r="BG11" i="4"/>
  <c r="F14" i="4"/>
  <c r="BH9" i="4"/>
  <c r="H13" i="4"/>
  <c r="W14" i="4" l="1"/>
  <c r="S13" i="4"/>
  <c r="T14" i="4"/>
  <c r="U13" i="4"/>
  <c r="S14" i="4"/>
  <c r="S15" i="4" s="1"/>
  <c r="I15" i="4"/>
  <c r="BE9" i="4"/>
  <c r="V13" i="4"/>
  <c r="BI12" i="4"/>
  <c r="BG9" i="4"/>
  <c r="E15" i="4"/>
  <c r="H15" i="4"/>
  <c r="F15" i="4"/>
  <c r="T13" i="4"/>
  <c r="G15" i="4"/>
  <c r="W13" i="4"/>
  <c r="U14" i="4"/>
  <c r="BH11" i="4"/>
  <c r="V14" i="4"/>
  <c r="W15" i="4" l="1"/>
  <c r="V15" i="4"/>
  <c r="U15" i="4"/>
  <c r="T15" i="4"/>
  <c r="R12" i="4"/>
  <c r="BD12" i="4" s="1"/>
  <c r="BJ12" i="4" s="1"/>
  <c r="BK12" i="4" s="1"/>
  <c r="BL12" i="4" s="1"/>
  <c r="R10" i="4"/>
  <c r="R11" i="4"/>
  <c r="R9" i="4"/>
  <c r="D13" i="4" l="1"/>
  <c r="BN12" i="4"/>
  <c r="BO12" i="4"/>
  <c r="BM12" i="4"/>
  <c r="BD9" i="4"/>
  <c r="BJ9" i="4" s="1"/>
  <c r="BK9" i="4" s="1"/>
  <c r="BL9" i="4" s="1"/>
  <c r="D14" i="4"/>
  <c r="BD11" i="4"/>
  <c r="BJ11" i="4" s="1"/>
  <c r="BK11" i="4" s="1"/>
  <c r="BL11" i="4" s="1"/>
  <c r="BD10" i="4"/>
  <c r="BJ10" i="4" s="1"/>
  <c r="BK10" i="4" s="1"/>
  <c r="BL10" i="4" s="1"/>
  <c r="X10" i="4"/>
  <c r="X12" i="4"/>
  <c r="BL13" i="4" l="1"/>
  <c r="G4" i="1" s="1"/>
  <c r="BP12" i="4"/>
  <c r="BQ12" i="4" s="1"/>
  <c r="BR12" i="4" s="1"/>
  <c r="BS12" i="4" s="1"/>
  <c r="D15" i="4"/>
  <c r="BM9" i="4"/>
  <c r="BO9" i="4"/>
  <c r="BN9" i="4"/>
  <c r="BM11" i="4"/>
  <c r="BN11" i="4"/>
  <c r="BO11" i="4"/>
  <c r="BM10" i="4"/>
  <c r="BO10" i="4"/>
  <c r="BN10" i="4"/>
  <c r="R14" i="4"/>
  <c r="X14" i="4" s="1"/>
  <c r="R13" i="4"/>
  <c r="X13" i="4" s="1"/>
  <c r="X11" i="4"/>
  <c r="BJ13" i="4"/>
  <c r="X9" i="4"/>
  <c r="BP11" i="4" l="1"/>
  <c r="BQ11" i="4" s="1"/>
  <c r="BR11" i="4" s="1"/>
  <c r="BS11" i="4" s="1"/>
  <c r="BP10" i="4"/>
  <c r="BQ10" i="4" s="1"/>
  <c r="BR10" i="4" s="1"/>
  <c r="BS10" i="4" s="1"/>
  <c r="BP9" i="4"/>
  <c r="BQ9" i="4" s="1"/>
  <c r="BR9" i="4" s="1"/>
  <c r="BS9" i="4" s="1"/>
  <c r="BM13" i="4"/>
  <c r="BN13" i="4"/>
  <c r="BO13" i="4"/>
  <c r="R15" i="4"/>
  <c r="X15" i="4"/>
  <c r="BP13" i="4" l="1"/>
  <c r="BQ13" i="4"/>
  <c r="BS13" i="4"/>
  <c r="BR13" i="4"/>
  <c r="F4" i="1" l="1"/>
</calcChain>
</file>

<file path=xl/sharedStrings.xml><?xml version="1.0" encoding="utf-8"?>
<sst xmlns="http://schemas.openxmlformats.org/spreadsheetml/2006/main" count="82" uniqueCount="51">
  <si>
    <t>■深浅測量（湖沼）</t>
    <rPh sb="1" eb="5">
      <t>シンセンソクリョウ</t>
    </rPh>
    <rPh sb="6" eb="8">
      <t>コショウ</t>
    </rPh>
    <phoneticPr fontId="1"/>
  </si>
  <si>
    <t>標準作業量</t>
    <rPh sb="0" eb="2">
      <t>ヒョウジュン</t>
    </rPh>
    <rPh sb="2" eb="5">
      <t>サギョウリョウ</t>
    </rPh>
    <phoneticPr fontId="1"/>
  </si>
  <si>
    <t>作業工程</t>
    <rPh sb="0" eb="4">
      <t>サギョウコウテイ</t>
    </rPh>
    <phoneticPr fontId="1"/>
  </si>
  <si>
    <t>内訳</t>
    <rPh sb="0" eb="2">
      <t>ウチワケ</t>
    </rPh>
    <phoneticPr fontId="1"/>
  </si>
  <si>
    <t>外業計</t>
    <rPh sb="0" eb="2">
      <t>ガイギョウ</t>
    </rPh>
    <rPh sb="2" eb="3">
      <t>ケイ</t>
    </rPh>
    <phoneticPr fontId="1"/>
  </si>
  <si>
    <t>内業計</t>
    <rPh sb="0" eb="1">
      <t>ナイ</t>
    </rPh>
    <rPh sb="1" eb="2">
      <t>ギョウ</t>
    </rPh>
    <rPh sb="2" eb="3">
      <t>ケイ</t>
    </rPh>
    <phoneticPr fontId="1"/>
  </si>
  <si>
    <t>測量主任技師</t>
    <rPh sb="0" eb="2">
      <t>ソクリョウ</t>
    </rPh>
    <rPh sb="2" eb="6">
      <t>シュニンギシ</t>
    </rPh>
    <phoneticPr fontId="1"/>
  </si>
  <si>
    <t>測量技師</t>
    <rPh sb="0" eb="4">
      <t>ソクリョウギシ</t>
    </rPh>
    <phoneticPr fontId="1"/>
  </si>
  <si>
    <t>測量技師補</t>
    <rPh sb="0" eb="5">
      <t>ソクリョウギシホ</t>
    </rPh>
    <phoneticPr fontId="1"/>
  </si>
  <si>
    <t>測量助手</t>
    <rPh sb="0" eb="2">
      <t>ソクリョウ</t>
    </rPh>
    <rPh sb="2" eb="4">
      <t>ジョシュ</t>
    </rPh>
    <phoneticPr fontId="1"/>
  </si>
  <si>
    <t>測量補助員</t>
    <rPh sb="0" eb="2">
      <t>ソクリョウ</t>
    </rPh>
    <rPh sb="2" eb="5">
      <t>ホジョイン</t>
    </rPh>
    <phoneticPr fontId="1"/>
  </si>
  <si>
    <t>測量船操縦士</t>
    <rPh sb="0" eb="2">
      <t>ソクリョウ</t>
    </rPh>
    <rPh sb="2" eb="3">
      <t>フネ</t>
    </rPh>
    <rPh sb="3" eb="6">
      <t>ソウジュウシ</t>
    </rPh>
    <phoneticPr fontId="1"/>
  </si>
  <si>
    <t>内外業の別</t>
    <rPh sb="0" eb="1">
      <t>ナイ</t>
    </rPh>
    <rPh sb="1" eb="3">
      <t>ガイギョウ</t>
    </rPh>
    <rPh sb="4" eb="5">
      <t>ベツ</t>
    </rPh>
    <phoneticPr fontId="1"/>
  </si>
  <si>
    <t>外</t>
    <rPh sb="0" eb="1">
      <t>ガイ</t>
    </rPh>
    <phoneticPr fontId="1"/>
  </si>
  <si>
    <t>内</t>
    <rPh sb="0" eb="1">
      <t>ナイ</t>
    </rPh>
    <phoneticPr fontId="1"/>
  </si>
  <si>
    <t>所　要　日　数</t>
    <rPh sb="0" eb="1">
      <t>ショ</t>
    </rPh>
    <rPh sb="2" eb="3">
      <t>ヨウ</t>
    </rPh>
    <rPh sb="4" eb="5">
      <t>ヒ</t>
    </rPh>
    <rPh sb="6" eb="7">
      <t>スウ</t>
    </rPh>
    <phoneticPr fontId="1"/>
  </si>
  <si>
    <t>編　　成</t>
    <rPh sb="0" eb="1">
      <t>ヘン</t>
    </rPh>
    <rPh sb="3" eb="4">
      <t>シゲル</t>
    </rPh>
    <phoneticPr fontId="1"/>
  </si>
  <si>
    <t>計</t>
    <rPh sb="0" eb="1">
      <t>ケイ</t>
    </rPh>
    <phoneticPr fontId="1"/>
  </si>
  <si>
    <t>延人日数</t>
    <rPh sb="0" eb="1">
      <t>ノ</t>
    </rPh>
    <rPh sb="1" eb="3">
      <t>ニンニチ</t>
    </rPh>
    <rPh sb="3" eb="4">
      <t>スウ</t>
    </rPh>
    <phoneticPr fontId="1"/>
  </si>
  <si>
    <t>合　　計</t>
    <rPh sb="0" eb="1">
      <t>ゴウ</t>
    </rPh>
    <rPh sb="3" eb="4">
      <t>ケイ</t>
    </rPh>
    <phoneticPr fontId="1"/>
  </si>
  <si>
    <t>※令和７年度人件費適用</t>
    <rPh sb="1" eb="3">
      <t>レイワ</t>
    </rPh>
    <rPh sb="4" eb="6">
      <t>ネンド</t>
    </rPh>
    <rPh sb="6" eb="9">
      <t>ジンケンヒ</t>
    </rPh>
    <rPh sb="9" eb="11">
      <t>テキヨウ</t>
    </rPh>
    <phoneticPr fontId="1"/>
  </si>
  <si>
    <t>湖沼深浅測量（印旛沼調整池）</t>
    <rPh sb="0" eb="2">
      <t>コショウ</t>
    </rPh>
    <rPh sb="2" eb="6">
      <t>シンセンソクリョウ</t>
    </rPh>
    <rPh sb="7" eb="10">
      <t>インバヌマ</t>
    </rPh>
    <rPh sb="10" eb="13">
      <t>チョウセイイケ</t>
    </rPh>
    <phoneticPr fontId="1"/>
  </si>
  <si>
    <t>　</t>
    <phoneticPr fontId="1"/>
  </si>
  <si>
    <t>現地踏査</t>
    <rPh sb="0" eb="4">
      <t>ゲンチトウサ</t>
    </rPh>
    <phoneticPr fontId="1"/>
  </si>
  <si>
    <t>観測</t>
    <rPh sb="0" eb="2">
      <t>カンソク</t>
    </rPh>
    <phoneticPr fontId="1"/>
  </si>
  <si>
    <t>横断面図作成</t>
    <rPh sb="0" eb="4">
      <t>オウダンメンズ</t>
    </rPh>
    <rPh sb="4" eb="6">
      <t>サクセイ</t>
    </rPh>
    <phoneticPr fontId="1"/>
  </si>
  <si>
    <t>点検整理</t>
    <rPh sb="0" eb="2">
      <t>テンケン</t>
    </rPh>
    <rPh sb="2" eb="4">
      <t>セイリ</t>
    </rPh>
    <phoneticPr fontId="1"/>
  </si>
  <si>
    <t>直接測量費</t>
    <rPh sb="0" eb="5">
      <t>チョクセツソクリョウヒ</t>
    </rPh>
    <phoneticPr fontId="1"/>
  </si>
  <si>
    <t>深浅測量</t>
    <rPh sb="0" eb="4">
      <t>シンセンソクリョウ</t>
    </rPh>
    <phoneticPr fontId="1"/>
  </si>
  <si>
    <t>深浅測量　湖沼（印旛沼調整池）</t>
    <rPh sb="0" eb="4">
      <t>シンセンソクリョウ</t>
    </rPh>
    <rPh sb="5" eb="7">
      <t>コショウ</t>
    </rPh>
    <rPh sb="8" eb="11">
      <t>インバヌマ</t>
    </rPh>
    <rPh sb="11" eb="14">
      <t>チョウセイイケ</t>
    </rPh>
    <phoneticPr fontId="1"/>
  </si>
  <si>
    <t>費目／工種／種別／細別</t>
    <rPh sb="0" eb="2">
      <t>ヒモク</t>
    </rPh>
    <rPh sb="3" eb="4">
      <t>コウ</t>
    </rPh>
    <rPh sb="4" eb="5">
      <t>シュ</t>
    </rPh>
    <rPh sb="6" eb="8">
      <t>シュベツ</t>
    </rPh>
    <rPh sb="9" eb="11">
      <t>サイベツ</t>
    </rPh>
    <phoneticPr fontId="1"/>
  </si>
  <si>
    <t>内　訳　書</t>
    <rPh sb="0" eb="1">
      <t>ウチ</t>
    </rPh>
    <rPh sb="2" eb="3">
      <t>ワケ</t>
    </rPh>
    <rPh sb="4" eb="5">
      <t>ショ</t>
    </rPh>
    <phoneticPr fontId="1"/>
  </si>
  <si>
    <t>水深３ｍ以下</t>
    <rPh sb="0" eb="2">
      <t>スイシン</t>
    </rPh>
    <rPh sb="4" eb="6">
      <t>イカ</t>
    </rPh>
    <phoneticPr fontId="1"/>
  </si>
  <si>
    <t>測線</t>
    <rPh sb="0" eb="2">
      <t>ソクセン</t>
    </rPh>
    <phoneticPr fontId="1"/>
  </si>
  <si>
    <t>作業</t>
    <rPh sb="0" eb="2">
      <t>サギョウ</t>
    </rPh>
    <phoneticPr fontId="1"/>
  </si>
  <si>
    <t>作業名</t>
    <rPh sb="0" eb="3">
      <t>サギョウメイ</t>
    </rPh>
    <phoneticPr fontId="1"/>
  </si>
  <si>
    <t>機械経費等</t>
    <rPh sb="0" eb="4">
      <t>キカイケイヒ</t>
    </rPh>
    <rPh sb="4" eb="5">
      <t>トウ</t>
    </rPh>
    <phoneticPr fontId="1"/>
  </si>
  <si>
    <t>通信運搬費等</t>
    <rPh sb="0" eb="6">
      <t>ツウシンウンパンヒトウ</t>
    </rPh>
    <phoneticPr fontId="1"/>
  </si>
  <si>
    <t>材料費等</t>
    <rPh sb="0" eb="4">
      <t>ザイリョウヒトウ</t>
    </rPh>
    <phoneticPr fontId="1"/>
  </si>
  <si>
    <t>2-1</t>
    <phoneticPr fontId="1"/>
  </si>
  <si>
    <t>精度管理費</t>
    <rPh sb="0" eb="5">
      <t>セイドカンリヒ</t>
    </rPh>
    <phoneticPr fontId="1"/>
  </si>
  <si>
    <t>適　用</t>
    <rPh sb="0" eb="1">
      <t>テキ</t>
    </rPh>
    <rPh sb="2" eb="3">
      <t>ヨウ</t>
    </rPh>
    <phoneticPr fontId="1"/>
  </si>
  <si>
    <t>金　額</t>
    <rPh sb="0" eb="1">
      <t>キン</t>
    </rPh>
    <rPh sb="2" eb="3">
      <t>ガク</t>
    </rPh>
    <phoneticPr fontId="1"/>
  </si>
  <si>
    <t>単　価</t>
    <rPh sb="0" eb="1">
      <t>タン</t>
    </rPh>
    <rPh sb="2" eb="3">
      <t>アタイ</t>
    </rPh>
    <phoneticPr fontId="1"/>
  </si>
  <si>
    <t>数　量</t>
    <rPh sb="0" eb="1">
      <t>スウ</t>
    </rPh>
    <rPh sb="2" eb="3">
      <t>リョウ</t>
    </rPh>
    <phoneticPr fontId="1"/>
  </si>
  <si>
    <t>単　位</t>
    <rPh sb="0" eb="1">
      <t>タン</t>
    </rPh>
    <rPh sb="2" eb="3">
      <t>クライ</t>
    </rPh>
    <phoneticPr fontId="1"/>
  </si>
  <si>
    <t>規　　格</t>
    <rPh sb="0" eb="1">
      <t>キ</t>
    </rPh>
    <rPh sb="3" eb="4">
      <t>カク</t>
    </rPh>
    <phoneticPr fontId="1"/>
  </si>
  <si>
    <t>※水面幅513m</t>
    <rPh sb="1" eb="3">
      <t>スイメン</t>
    </rPh>
    <rPh sb="3" eb="4">
      <t>ハバ</t>
    </rPh>
    <phoneticPr fontId="1"/>
  </si>
  <si>
    <t>※測線49測線</t>
    <rPh sb="1" eb="3">
      <t>ソクセン</t>
    </rPh>
    <rPh sb="5" eb="7">
      <t>ソクセン</t>
    </rPh>
    <phoneticPr fontId="1"/>
  </si>
  <si>
    <t>１－１</t>
    <phoneticPr fontId="1"/>
  </si>
  <si>
    <t xml:space="preserve">
49測線当り</t>
    <rPh sb="3" eb="5">
      <t>ソクセン</t>
    </rPh>
    <rPh sb="5" eb="6">
      <t>アタ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</si>
</sst>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#,##0.0"/>
    <numFmt numFmtId="178" formatCode="0.0%"/>
    <numFmt numFmtId="179" formatCode="#,##0.00_);[Red]\(#,##0.00\)"/>
    <numFmt numFmtId="180" formatCode="&quot;直接人件費計&quot;\ #,##0&quot;円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4"/>
      <color indexed="64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rgb="FFFF0000"/>
      </left>
      <right style="thin">
        <color theme="1"/>
      </right>
      <top style="thick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rgb="FFFF0000"/>
      </top>
      <bottom style="thin">
        <color theme="1"/>
      </bottom>
      <diagonal/>
    </border>
    <border>
      <left style="thin">
        <color theme="1"/>
      </left>
      <right style="thick">
        <color rgb="FFFF0000"/>
      </right>
      <top style="thick">
        <color rgb="FFFF0000"/>
      </top>
      <bottom style="thin">
        <color theme="1"/>
      </bottom>
      <diagonal/>
    </border>
    <border>
      <left style="thick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rgb="FFFF0000"/>
      </right>
      <top style="thin">
        <color theme="1"/>
      </top>
      <bottom style="thin">
        <color theme="1"/>
      </bottom>
      <diagonal/>
    </border>
    <border>
      <left style="thick">
        <color rgb="FFFF0000"/>
      </left>
      <right style="thin">
        <color theme="1"/>
      </right>
      <top style="thin">
        <color theme="1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FF0000"/>
      </bottom>
      <diagonal/>
    </border>
    <border>
      <left style="thin">
        <color theme="1"/>
      </left>
      <right style="thick">
        <color rgb="FFFF0000"/>
      </right>
      <top style="thin">
        <color theme="1"/>
      </top>
      <bottom style="thick">
        <color rgb="FFFF0000"/>
      </bottom>
      <diagonal/>
    </border>
    <border>
      <left style="thick">
        <color theme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ck">
        <color theme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ck">
        <color theme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14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5" fillId="0" borderId="0" xfId="0" applyNumberFormat="1" applyFont="1">
      <alignment vertical="center"/>
    </xf>
    <xf numFmtId="0" fontId="4" fillId="0" borderId="1" xfId="0" applyFont="1" applyBorder="1" applyAlignment="1">
      <alignment vertical="center" textRotation="255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vertical="center" textRotation="255"/>
    </xf>
    <xf numFmtId="0" fontId="4" fillId="0" borderId="21" xfId="0" applyFont="1" applyBorder="1" applyAlignment="1">
      <alignment vertical="center" textRotation="255"/>
    </xf>
    <xf numFmtId="0" fontId="4" fillId="0" borderId="15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1" xfId="0" applyFont="1" applyBorder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2"/>
    </xf>
    <xf numFmtId="0" fontId="0" fillId="0" borderId="1" xfId="0" applyBorder="1" applyAlignment="1">
      <alignment horizontal="left" vertical="center" indent="3"/>
    </xf>
    <xf numFmtId="176" fontId="4" fillId="0" borderId="1" xfId="0" applyNumberFormat="1" applyFont="1" applyBorder="1">
      <alignment vertical="center"/>
    </xf>
    <xf numFmtId="0" fontId="4" fillId="0" borderId="30" xfId="0" applyFont="1" applyBorder="1" applyAlignment="1">
      <alignment vertical="center" textRotation="255"/>
    </xf>
    <xf numFmtId="49" fontId="7" fillId="0" borderId="0" xfId="0" applyNumberFormat="1" applyFont="1">
      <alignment vertical="center"/>
    </xf>
    <xf numFmtId="49" fontId="7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178" fontId="0" fillId="0" borderId="0" xfId="0" applyNumberFormat="1">
      <alignment vertical="center"/>
    </xf>
    <xf numFmtId="0" fontId="4" fillId="0" borderId="1" xfId="0" applyFont="1" applyBorder="1" applyAlignment="1">
      <alignment vertical="center" shrinkToFit="1"/>
    </xf>
    <xf numFmtId="5" fontId="0" fillId="0" borderId="1" xfId="0" applyNumberFormat="1" applyBorder="1">
      <alignment vertical="center"/>
    </xf>
    <xf numFmtId="0" fontId="4" fillId="0" borderId="27" xfId="0" applyFont="1" applyBorder="1" applyAlignment="1">
      <alignment vertical="center" textRotation="255"/>
    </xf>
    <xf numFmtId="0" fontId="4" fillId="0" borderId="4" xfId="0" applyFont="1" applyBorder="1" applyAlignment="1">
      <alignment vertical="center" textRotation="255"/>
    </xf>
    <xf numFmtId="0" fontId="4" fillId="0" borderId="22" xfId="0" applyFont="1" applyBorder="1" applyAlignment="1">
      <alignment vertical="center" textRotation="255"/>
    </xf>
    <xf numFmtId="0" fontId="4" fillId="0" borderId="3" xfId="0" applyFont="1" applyBorder="1" applyAlignment="1">
      <alignment vertical="center" textRotation="255"/>
    </xf>
    <xf numFmtId="0" fontId="4" fillId="0" borderId="23" xfId="0" applyFont="1" applyBorder="1" applyAlignment="1">
      <alignment vertical="center" textRotation="255"/>
    </xf>
    <xf numFmtId="0" fontId="4" fillId="0" borderId="31" xfId="0" applyFont="1" applyBorder="1" applyAlignment="1">
      <alignment vertical="center" textRotation="255"/>
    </xf>
    <xf numFmtId="0" fontId="4" fillId="0" borderId="42" xfId="0" applyFont="1" applyBorder="1" applyAlignment="1">
      <alignment vertical="center" textRotation="255"/>
    </xf>
    <xf numFmtId="0" fontId="4" fillId="0" borderId="43" xfId="0" applyFont="1" applyBorder="1" applyAlignment="1">
      <alignment vertical="center" textRotation="255"/>
    </xf>
    <xf numFmtId="0" fontId="4" fillId="0" borderId="44" xfId="0" applyFont="1" applyBorder="1" applyAlignment="1">
      <alignment vertical="center" textRotation="255"/>
    </xf>
    <xf numFmtId="0" fontId="4" fillId="0" borderId="33" xfId="0" applyFont="1" applyBorder="1">
      <alignment vertical="center"/>
    </xf>
    <xf numFmtId="0" fontId="4" fillId="0" borderId="34" xfId="0" applyFont="1" applyBorder="1" applyAlignment="1">
      <alignment vertical="center" textRotation="255"/>
    </xf>
    <xf numFmtId="0" fontId="4" fillId="0" borderId="35" xfId="0" applyFont="1" applyBorder="1" applyAlignment="1">
      <alignment vertical="center" textRotation="255"/>
    </xf>
    <xf numFmtId="0" fontId="4" fillId="0" borderId="36" xfId="0" applyFont="1" applyBorder="1" applyAlignment="1">
      <alignment vertical="center" textRotation="255"/>
    </xf>
    <xf numFmtId="0" fontId="4" fillId="0" borderId="37" xfId="0" applyFont="1" applyBorder="1" applyAlignment="1">
      <alignment vertical="center" textRotation="255"/>
    </xf>
    <xf numFmtId="0" fontId="4" fillId="0" borderId="38" xfId="0" applyFont="1" applyBorder="1" applyAlignment="1">
      <alignment vertical="center" textRotation="255"/>
    </xf>
    <xf numFmtId="0" fontId="4" fillId="0" borderId="39" xfId="0" applyFont="1" applyBorder="1" applyAlignment="1">
      <alignment vertical="center" textRotation="255"/>
    </xf>
    <xf numFmtId="0" fontId="4" fillId="0" borderId="40" xfId="0" applyFont="1" applyBorder="1" applyAlignment="1">
      <alignment vertical="center" textRotation="255"/>
    </xf>
    <xf numFmtId="0" fontId="4" fillId="0" borderId="41" xfId="0" applyFont="1" applyBorder="1" applyAlignment="1">
      <alignment vertical="center" textRotation="255"/>
    </xf>
    <xf numFmtId="3" fontId="0" fillId="0" borderId="1" xfId="0" applyNumberFormat="1" applyBorder="1">
      <alignment vertical="center"/>
    </xf>
    <xf numFmtId="4" fontId="4" fillId="0" borderId="45" xfId="0" applyNumberFormat="1" applyFont="1" applyBorder="1">
      <alignment vertical="center"/>
    </xf>
    <xf numFmtId="4" fontId="4" fillId="0" borderId="46" xfId="0" applyNumberFormat="1" applyFont="1" applyBorder="1">
      <alignment vertical="center"/>
    </xf>
    <xf numFmtId="4" fontId="4" fillId="0" borderId="47" xfId="0" applyNumberFormat="1" applyFont="1" applyBorder="1">
      <alignment vertical="center"/>
    </xf>
    <xf numFmtId="4" fontId="4" fillId="0" borderId="48" xfId="0" applyNumberFormat="1" applyFont="1" applyBorder="1">
      <alignment vertical="center"/>
    </xf>
    <xf numFmtId="4" fontId="4" fillId="0" borderId="49" xfId="0" applyNumberFormat="1" applyFont="1" applyBorder="1">
      <alignment vertical="center"/>
    </xf>
    <xf numFmtId="4" fontId="4" fillId="0" borderId="50" xfId="0" applyNumberFormat="1" applyFont="1" applyBorder="1">
      <alignment vertical="center"/>
    </xf>
    <xf numFmtId="4" fontId="4" fillId="0" borderId="51" xfId="0" applyNumberFormat="1" applyFont="1" applyBorder="1">
      <alignment vertical="center"/>
    </xf>
    <xf numFmtId="4" fontId="4" fillId="0" borderId="52" xfId="0" applyNumberFormat="1" applyFont="1" applyBorder="1">
      <alignment vertical="center"/>
    </xf>
    <xf numFmtId="4" fontId="4" fillId="0" borderId="53" xfId="0" applyNumberFormat="1" applyFont="1" applyBorder="1">
      <alignment vertical="center"/>
    </xf>
    <xf numFmtId="179" fontId="4" fillId="0" borderId="6" xfId="0" applyNumberFormat="1" applyFont="1" applyBorder="1">
      <alignment vertical="center"/>
    </xf>
    <xf numFmtId="179" fontId="4" fillId="0" borderId="8" xfId="0" applyNumberFormat="1" applyFont="1" applyBorder="1">
      <alignment vertical="center"/>
    </xf>
    <xf numFmtId="179" fontId="4" fillId="0" borderId="9" xfId="0" applyNumberFormat="1" applyFont="1" applyBorder="1">
      <alignment vertical="center"/>
    </xf>
    <xf numFmtId="179" fontId="4" fillId="0" borderId="25" xfId="0" applyNumberFormat="1" applyFont="1" applyBorder="1">
      <alignment vertical="center"/>
    </xf>
    <xf numFmtId="179" fontId="4" fillId="0" borderId="1" xfId="0" applyNumberFormat="1" applyFont="1" applyBorder="1">
      <alignment vertical="center"/>
    </xf>
    <xf numFmtId="179" fontId="4" fillId="0" borderId="26" xfId="0" applyNumberFormat="1" applyFont="1" applyBorder="1">
      <alignment vertical="center"/>
    </xf>
    <xf numFmtId="179" fontId="4" fillId="0" borderId="10" xfId="0" applyNumberFormat="1" applyFont="1" applyBorder="1">
      <alignment vertical="center"/>
    </xf>
    <xf numFmtId="179" fontId="4" fillId="0" borderId="12" xfId="0" applyNumberFormat="1" applyFont="1" applyBorder="1">
      <alignment vertical="center"/>
    </xf>
    <xf numFmtId="179" fontId="4" fillId="0" borderId="13" xfId="0" applyNumberFormat="1" applyFont="1" applyBorder="1">
      <alignment vertical="center"/>
    </xf>
    <xf numFmtId="179" fontId="4" fillId="0" borderId="16" xfId="0" applyNumberFormat="1" applyFont="1" applyBorder="1">
      <alignment vertical="center"/>
    </xf>
    <xf numFmtId="179" fontId="4" fillId="0" borderId="9" xfId="0" applyNumberFormat="1" applyFont="1" applyBorder="1" applyAlignment="1">
      <alignment horizontal="center" vertical="center"/>
    </xf>
    <xf numFmtId="179" fontId="4" fillId="0" borderId="20" xfId="0" applyNumberFormat="1" applyFont="1" applyBorder="1">
      <alignment vertical="center"/>
    </xf>
    <xf numFmtId="179" fontId="4" fillId="0" borderId="13" xfId="0" applyNumberFormat="1" applyFont="1" applyBorder="1" applyAlignment="1">
      <alignment horizontal="center" vertical="center"/>
    </xf>
    <xf numFmtId="179" fontId="4" fillId="0" borderId="30" xfId="0" applyNumberFormat="1" applyFont="1" applyBorder="1">
      <alignment vertical="center"/>
    </xf>
    <xf numFmtId="179" fontId="4" fillId="0" borderId="11" xfId="0" applyNumberFormat="1" applyFont="1" applyBorder="1">
      <alignment vertical="center"/>
    </xf>
    <xf numFmtId="179" fontId="4" fillId="0" borderId="21" xfId="0" applyNumberFormat="1" applyFont="1" applyBorder="1">
      <alignment vertical="center"/>
    </xf>
    <xf numFmtId="4" fontId="4" fillId="0" borderId="32" xfId="0" applyNumberFormat="1" applyFont="1" applyBorder="1">
      <alignment vertical="center"/>
    </xf>
    <xf numFmtId="4" fontId="4" fillId="0" borderId="33" xfId="0" applyNumberFormat="1" applyFont="1" applyBorder="1">
      <alignment vertical="center"/>
    </xf>
    <xf numFmtId="4" fontId="4" fillId="0" borderId="10" xfId="0" applyNumberFormat="1" applyFont="1" applyBorder="1">
      <alignment vertical="center"/>
    </xf>
    <xf numFmtId="4" fontId="4" fillId="0" borderId="12" xfId="0" applyNumberFormat="1" applyFont="1" applyBorder="1">
      <alignment vertical="center"/>
    </xf>
    <xf numFmtId="4" fontId="4" fillId="0" borderId="18" xfId="0" applyNumberFormat="1" applyFont="1" applyBorder="1">
      <alignment vertical="center"/>
    </xf>
    <xf numFmtId="4" fontId="4" fillId="0" borderId="11" xfId="0" applyNumberFormat="1" applyFont="1" applyBorder="1">
      <alignment vertical="center"/>
    </xf>
    <xf numFmtId="5" fontId="0" fillId="0" borderId="0" xfId="0" applyNumberFormat="1">
      <alignment vertical="center"/>
    </xf>
    <xf numFmtId="0" fontId="9" fillId="0" borderId="0" xfId="0" applyFont="1" applyAlignment="1">
      <alignment horizontal="center" vertical="center" shrinkToFit="1"/>
    </xf>
    <xf numFmtId="5" fontId="0" fillId="0" borderId="0" xfId="0" applyNumberForma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3" fontId="12" fillId="2" borderId="0" xfId="0" applyNumberFormat="1" applyFont="1" applyFill="1" applyAlignment="1"/>
    <xf numFmtId="37" fontId="13" fillId="2" borderId="0" xfId="1" applyNumberFormat="1" applyFont="1" applyFill="1"/>
    <xf numFmtId="5" fontId="14" fillId="0" borderId="1" xfId="0" applyNumberFormat="1" applyFont="1" applyBorder="1">
      <alignment vertical="center"/>
    </xf>
    <xf numFmtId="180" fontId="0" fillId="0" borderId="1" xfId="0" applyNumberFormat="1" applyBorder="1">
      <alignment vertical="center"/>
    </xf>
    <xf numFmtId="37" fontId="12" fillId="2" borderId="5" xfId="1" applyNumberFormat="1" applyFont="1" applyFill="1" applyBorder="1"/>
    <xf numFmtId="5" fontId="14" fillId="0" borderId="0" xfId="0" applyNumberFormat="1" applyFont="1">
      <alignment vertical="center"/>
    </xf>
    <xf numFmtId="5" fontId="15" fillId="0" borderId="0" xfId="0" applyNumberFormat="1" applyFont="1">
      <alignment vertical="center"/>
    </xf>
    <xf numFmtId="176" fontId="4" fillId="0" borderId="54" xfId="0" applyNumberFormat="1" applyFont="1" applyBorder="1">
      <alignment vertical="center"/>
    </xf>
    <xf numFmtId="176" fontId="4" fillId="0" borderId="55" xfId="0" applyNumberFormat="1" applyFont="1" applyBorder="1">
      <alignment vertical="center"/>
    </xf>
    <xf numFmtId="176" fontId="4" fillId="0" borderId="56" xfId="0" applyNumberFormat="1" applyFont="1" applyBorder="1">
      <alignment vertical="center"/>
    </xf>
    <xf numFmtId="176" fontId="4" fillId="0" borderId="57" xfId="0" applyNumberFormat="1" applyFont="1" applyBorder="1">
      <alignment vertical="center"/>
    </xf>
    <xf numFmtId="176" fontId="4" fillId="0" borderId="58" xfId="0" applyNumberFormat="1" applyFont="1" applyBorder="1">
      <alignment vertical="center"/>
    </xf>
    <xf numFmtId="176" fontId="4" fillId="0" borderId="59" xfId="0" applyNumberFormat="1" applyFont="1" applyBorder="1">
      <alignment vertical="center"/>
    </xf>
    <xf numFmtId="176" fontId="4" fillId="0" borderId="60" xfId="0" applyNumberFormat="1" applyFont="1" applyBorder="1">
      <alignment vertical="center"/>
    </xf>
    <xf numFmtId="176" fontId="4" fillId="0" borderId="61" xfId="0" applyNumberFormat="1" applyFont="1" applyBorder="1">
      <alignment vertical="center"/>
    </xf>
    <xf numFmtId="0" fontId="4" fillId="0" borderId="0" xfId="0" applyFont="1" applyAlignment="1">
      <alignment vertical="center" textRotation="255"/>
    </xf>
    <xf numFmtId="179" fontId="4" fillId="0" borderId="0" xfId="0" applyNumberFormat="1" applyFont="1">
      <alignment vertical="center"/>
    </xf>
    <xf numFmtId="179" fontId="4" fillId="0" borderId="0" xfId="0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4" fillId="0" borderId="6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vertical="center" textRotation="255"/>
    </xf>
    <xf numFmtId="0" fontId="4" fillId="0" borderId="11" xfId="0" applyFont="1" applyBorder="1" applyAlignment="1">
      <alignment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14" xfId="0" applyFont="1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4" fillId="0" borderId="15" xfId="0" applyFont="1" applyBorder="1">
      <alignment vertical="center"/>
    </xf>
    <xf numFmtId="0" fontId="0" fillId="0" borderId="22" xfId="0" applyBorder="1">
      <alignment vertical="center"/>
    </xf>
    <xf numFmtId="0" fontId="4" fillId="0" borderId="2" xfId="0" applyFont="1" applyBorder="1">
      <alignment vertical="center"/>
    </xf>
    <xf numFmtId="0" fontId="0" fillId="0" borderId="3" xfId="0" applyBorder="1">
      <alignment vertical="center"/>
    </xf>
    <xf numFmtId="0" fontId="4" fillId="0" borderId="19" xfId="0" applyFont="1" applyBorder="1">
      <alignment vertical="center"/>
    </xf>
    <xf numFmtId="0" fontId="0" fillId="0" borderId="23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8" fontId="3" fillId="0" borderId="62" xfId="0" applyNumberFormat="1" applyFont="1" applyBorder="1">
      <alignment vertical="center"/>
    </xf>
    <xf numFmtId="178" fontId="0" fillId="0" borderId="63" xfId="0" applyNumberFormat="1" applyBorder="1">
      <alignment vertical="center"/>
    </xf>
    <xf numFmtId="178" fontId="3" fillId="0" borderId="64" xfId="0" applyNumberFormat="1" applyFont="1" applyBorder="1">
      <alignment vertical="center"/>
    </xf>
    <xf numFmtId="178" fontId="0" fillId="0" borderId="65" xfId="0" applyNumberFormat="1" applyBorder="1">
      <alignment vertical="center"/>
    </xf>
    <xf numFmtId="178" fontId="3" fillId="0" borderId="66" xfId="0" applyNumberFormat="1" applyFont="1" applyBorder="1">
      <alignment vertical="center"/>
    </xf>
    <xf numFmtId="178" fontId="0" fillId="0" borderId="67" xfId="0" applyNumberFormat="1" applyBorder="1">
      <alignment vertical="center"/>
    </xf>
  </cellXfs>
  <cellStyles count="2">
    <cellStyle name="標準" xfId="0" builtinId="0"/>
    <cellStyle name="標準_一時点検" xfId="1" xr:uid="{D84667DF-71E9-40B6-9263-211D89F889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3611-0492-49D8-9A4D-27B720745DE7}">
  <dimension ref="A2:G18"/>
  <sheetViews>
    <sheetView tabSelected="1" view="pageBreakPreview" zoomScaleNormal="100" zoomScaleSheetLayoutView="100" workbookViewId="0"/>
  </sheetViews>
  <sheetFormatPr defaultRowHeight="18" x14ac:dyDescent="0.45"/>
  <cols>
    <col min="1" max="1" width="36.69921875" customWidth="1"/>
    <col min="2" max="2" width="24.69921875" customWidth="1"/>
    <col min="5" max="5" width="12.69921875" customWidth="1"/>
    <col min="6" max="6" width="20.69921875" customWidth="1"/>
    <col min="7" max="7" width="24.69921875" customWidth="1"/>
  </cols>
  <sheetData>
    <row r="2" spans="1:7" ht="30" customHeight="1" x14ac:dyDescent="0.45">
      <c r="A2" s="107" t="s">
        <v>31</v>
      </c>
      <c r="B2" s="107"/>
      <c r="C2" s="107"/>
      <c r="D2" s="107"/>
      <c r="E2" s="107"/>
      <c r="F2" s="107"/>
    </row>
    <row r="3" spans="1:7" ht="30" customHeight="1" x14ac:dyDescent="0.45">
      <c r="A3" s="2" t="s">
        <v>30</v>
      </c>
      <c r="B3" s="2" t="s">
        <v>46</v>
      </c>
      <c r="C3" s="2" t="s">
        <v>45</v>
      </c>
      <c r="D3" s="2" t="s">
        <v>44</v>
      </c>
      <c r="E3" s="2" t="s">
        <v>43</v>
      </c>
      <c r="F3" s="2" t="s">
        <v>42</v>
      </c>
      <c r="G3" s="2" t="s">
        <v>41</v>
      </c>
    </row>
    <row r="4" spans="1:7" ht="30" customHeight="1" x14ac:dyDescent="0.45">
      <c r="A4" s="1" t="s">
        <v>27</v>
      </c>
      <c r="B4" s="1"/>
      <c r="C4" s="1"/>
      <c r="D4" s="1"/>
      <c r="E4" s="1"/>
      <c r="F4" s="53">
        <f>F7+F9</f>
        <v>0</v>
      </c>
      <c r="G4" s="92">
        <f>'積算歩掛－様式１ (標準)'!BL13</f>
        <v>0</v>
      </c>
    </row>
    <row r="5" spans="1:7" ht="30" customHeight="1" x14ac:dyDescent="0.45">
      <c r="A5" s="22" t="s">
        <v>28</v>
      </c>
      <c r="B5" s="1"/>
      <c r="C5" s="1"/>
      <c r="D5" s="1"/>
      <c r="E5" s="1"/>
      <c r="F5" s="1"/>
      <c r="G5" s="1"/>
    </row>
    <row r="6" spans="1:7" ht="30" customHeight="1" x14ac:dyDescent="0.45">
      <c r="A6" s="23" t="s">
        <v>29</v>
      </c>
      <c r="B6" s="1"/>
      <c r="C6" s="1"/>
      <c r="D6" s="1"/>
      <c r="E6" s="1"/>
      <c r="F6" s="1"/>
      <c r="G6" s="1"/>
    </row>
    <row r="7" spans="1:7" ht="30" customHeight="1" x14ac:dyDescent="0.45">
      <c r="A7" s="24" t="s">
        <v>29</v>
      </c>
      <c r="B7" s="1" t="s">
        <v>32</v>
      </c>
      <c r="C7" s="2" t="s">
        <v>33</v>
      </c>
      <c r="D7" s="1">
        <v>49</v>
      </c>
      <c r="E7" s="34">
        <v>0</v>
      </c>
      <c r="F7" s="53">
        <v>0</v>
      </c>
      <c r="G7" s="1"/>
    </row>
    <row r="8" spans="1:7" ht="30" customHeight="1" x14ac:dyDescent="0.45">
      <c r="A8" s="23"/>
      <c r="B8" s="1"/>
      <c r="C8" s="2"/>
      <c r="D8" s="1"/>
      <c r="E8" s="1"/>
      <c r="F8" s="53"/>
      <c r="G8" s="1"/>
    </row>
    <row r="9" spans="1:7" ht="30" customHeight="1" x14ac:dyDescent="0.45">
      <c r="A9" s="24"/>
      <c r="B9" s="1"/>
      <c r="C9" s="2"/>
      <c r="D9" s="1"/>
      <c r="E9" s="34"/>
      <c r="F9" s="53"/>
      <c r="G9" s="1"/>
    </row>
    <row r="10" spans="1:7" ht="30" customHeight="1" x14ac:dyDescent="0.45">
      <c r="A10" s="24"/>
      <c r="B10" s="1"/>
      <c r="C10" s="1"/>
      <c r="D10" s="1"/>
      <c r="E10" s="1"/>
      <c r="F10" s="1"/>
      <c r="G10" s="1"/>
    </row>
    <row r="11" spans="1:7" ht="30" customHeight="1" x14ac:dyDescent="0.45">
      <c r="A11" s="24"/>
      <c r="B11" s="1"/>
      <c r="C11" s="1"/>
      <c r="D11" s="1"/>
      <c r="E11" s="1"/>
      <c r="F11" s="1"/>
      <c r="G11" s="1"/>
    </row>
    <row r="12" spans="1:7" ht="30" customHeight="1" x14ac:dyDescent="0.45">
      <c r="A12" s="24"/>
      <c r="B12" s="1"/>
      <c r="C12" s="1"/>
      <c r="D12" s="1"/>
      <c r="E12" s="1"/>
      <c r="F12" s="1"/>
      <c r="G12" s="1"/>
    </row>
    <row r="13" spans="1:7" ht="36" customHeight="1" x14ac:dyDescent="0.45">
      <c r="A13" s="24"/>
      <c r="B13" s="1"/>
      <c r="C13" s="1"/>
      <c r="D13" s="1"/>
      <c r="E13" s="1"/>
      <c r="F13" s="1"/>
      <c r="G13" s="1"/>
    </row>
    <row r="14" spans="1:7" ht="36" customHeight="1" x14ac:dyDescent="0.45">
      <c r="A14" s="1"/>
      <c r="B14" s="1"/>
      <c r="C14" s="1"/>
      <c r="D14" s="1"/>
      <c r="E14" s="1"/>
      <c r="F14" s="1"/>
      <c r="G14" s="1"/>
    </row>
    <row r="15" spans="1:7" ht="36" customHeight="1" x14ac:dyDescent="0.45">
      <c r="A15" s="1"/>
      <c r="B15" s="1"/>
      <c r="C15" s="1"/>
      <c r="D15" s="1"/>
      <c r="E15" s="1"/>
      <c r="F15" s="1"/>
      <c r="G15" s="1"/>
    </row>
    <row r="16" spans="1:7" ht="36" customHeight="1" x14ac:dyDescent="0.45"/>
    <row r="17" ht="36" customHeight="1" x14ac:dyDescent="0.45"/>
    <row r="18" ht="36" customHeight="1" x14ac:dyDescent="0.45"/>
  </sheetData>
  <mergeCells count="1">
    <mergeCell ref="A2:F2"/>
  </mergeCells>
  <phoneticPr fontId="1"/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170C-D6CE-4631-B4B4-48565672AE88}">
  <dimension ref="A1:CF26"/>
  <sheetViews>
    <sheetView view="pageBreakPreview" zoomScale="70" zoomScaleNormal="100" zoomScaleSheetLayoutView="70" workbookViewId="0"/>
  </sheetViews>
  <sheetFormatPr defaultRowHeight="18" x14ac:dyDescent="0.45"/>
  <cols>
    <col min="1" max="1" width="10.69921875" customWidth="1"/>
    <col min="4" max="23" width="6.69921875" customWidth="1"/>
    <col min="24" max="53" width="7.69921875" customWidth="1"/>
    <col min="56" max="71" width="12.69921875" customWidth="1"/>
  </cols>
  <sheetData>
    <row r="1" spans="1:84" ht="31.2" customHeight="1" x14ac:dyDescent="0.45">
      <c r="A1" s="10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84" ht="30" customHeight="1" x14ac:dyDescent="0.45">
      <c r="A2" s="7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84" ht="30" customHeight="1" x14ac:dyDescent="0.45">
      <c r="A3" s="7" t="s">
        <v>47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84" ht="30" customHeight="1" x14ac:dyDescent="0.45">
      <c r="A4" s="7" t="s">
        <v>48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84" ht="30" customHeight="1" x14ac:dyDescent="0.45">
      <c r="A5" s="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1:84" ht="30" customHeight="1" thickBot="1" x14ac:dyDescent="0.5">
      <c r="A6" s="5" t="s">
        <v>49</v>
      </c>
      <c r="B6" s="9" t="s">
        <v>21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84" ht="30" customHeight="1" thickTop="1" x14ac:dyDescent="0.45">
      <c r="A7" s="109" t="s">
        <v>1</v>
      </c>
      <c r="B7" s="110" t="s">
        <v>2</v>
      </c>
      <c r="C7" s="111"/>
      <c r="D7" s="112" t="s">
        <v>15</v>
      </c>
      <c r="E7" s="113"/>
      <c r="F7" s="113"/>
      <c r="G7" s="113"/>
      <c r="H7" s="113"/>
      <c r="I7" s="114"/>
      <c r="J7" s="115" t="s">
        <v>12</v>
      </c>
      <c r="K7" s="111" t="s">
        <v>16</v>
      </c>
      <c r="L7" s="113"/>
      <c r="M7" s="113"/>
      <c r="N7" s="113"/>
      <c r="O7" s="113"/>
      <c r="P7" s="113"/>
      <c r="Q7" s="126"/>
      <c r="R7" s="112" t="s">
        <v>18</v>
      </c>
      <c r="S7" s="113"/>
      <c r="T7" s="113"/>
      <c r="U7" s="113"/>
      <c r="V7" s="113"/>
      <c r="W7" s="113"/>
      <c r="X7" s="126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D7" s="33" t="s">
        <v>6</v>
      </c>
      <c r="BE7" s="33" t="s">
        <v>7</v>
      </c>
      <c r="BF7" s="33" t="s">
        <v>8</v>
      </c>
      <c r="BG7" s="33" t="s">
        <v>9</v>
      </c>
      <c r="BH7" s="33" t="s">
        <v>10</v>
      </c>
      <c r="BI7" s="33" t="s">
        <v>11</v>
      </c>
      <c r="BJ7" s="1"/>
    </row>
    <row r="8" spans="1:84" ht="90" customHeight="1" thickBot="1" x14ac:dyDescent="0.5">
      <c r="A8" s="123"/>
      <c r="B8" s="124"/>
      <c r="C8" s="125"/>
      <c r="D8" s="35" t="s">
        <v>6</v>
      </c>
      <c r="E8" s="36" t="s">
        <v>7</v>
      </c>
      <c r="F8" s="36" t="s">
        <v>8</v>
      </c>
      <c r="G8" s="36" t="s">
        <v>9</v>
      </c>
      <c r="H8" s="36" t="s">
        <v>10</v>
      </c>
      <c r="I8" s="36" t="s">
        <v>11</v>
      </c>
      <c r="J8" s="116"/>
      <c r="K8" s="43" t="s">
        <v>6</v>
      </c>
      <c r="L8" s="43" t="s">
        <v>7</v>
      </c>
      <c r="M8" s="43" t="s">
        <v>8</v>
      </c>
      <c r="N8" s="43" t="s">
        <v>9</v>
      </c>
      <c r="O8" s="43" t="s">
        <v>10</v>
      </c>
      <c r="P8" s="43" t="s">
        <v>11</v>
      </c>
      <c r="Q8" s="17" t="s">
        <v>17</v>
      </c>
      <c r="R8" s="26" t="s">
        <v>6</v>
      </c>
      <c r="S8" s="16" t="s">
        <v>7</v>
      </c>
      <c r="T8" s="16" t="s">
        <v>8</v>
      </c>
      <c r="U8" s="16" t="s">
        <v>9</v>
      </c>
      <c r="V8" s="16" t="s">
        <v>10</v>
      </c>
      <c r="W8" s="16" t="s">
        <v>11</v>
      </c>
      <c r="X8" s="17" t="s">
        <v>17</v>
      </c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D8" s="34">
        <v>60600</v>
      </c>
      <c r="BE8" s="34">
        <v>52300</v>
      </c>
      <c r="BF8" s="34">
        <v>41100</v>
      </c>
      <c r="BG8" s="34">
        <v>34900</v>
      </c>
      <c r="BH8" s="34">
        <v>28700</v>
      </c>
      <c r="BI8" s="34">
        <v>38300</v>
      </c>
      <c r="BJ8" s="1"/>
      <c r="BM8" s="30" t="s">
        <v>36</v>
      </c>
      <c r="BN8" s="30" t="s">
        <v>37</v>
      </c>
      <c r="BO8" s="30" t="s">
        <v>38</v>
      </c>
      <c r="BP8" s="30" t="s">
        <v>40</v>
      </c>
      <c r="BQ8" s="29" t="s">
        <v>17</v>
      </c>
      <c r="BR8" s="1"/>
    </row>
    <row r="9" spans="1:84" ht="30" customHeight="1" thickTop="1" x14ac:dyDescent="0.2">
      <c r="A9" s="127" t="s">
        <v>50</v>
      </c>
      <c r="B9" s="130" t="s">
        <v>23</v>
      </c>
      <c r="C9" s="131"/>
      <c r="D9" s="54"/>
      <c r="E9" s="55"/>
      <c r="F9" s="55"/>
      <c r="G9" s="55"/>
      <c r="H9" s="55"/>
      <c r="I9" s="56"/>
      <c r="J9" s="37" t="s">
        <v>13</v>
      </c>
      <c r="K9" s="45"/>
      <c r="L9" s="46"/>
      <c r="M9" s="46"/>
      <c r="N9" s="46"/>
      <c r="O9" s="46"/>
      <c r="P9" s="47"/>
      <c r="Q9" s="40">
        <f>SUM(K9:P9)</f>
        <v>0</v>
      </c>
      <c r="R9" s="63">
        <f>ROUND(D9*K9,2)</f>
        <v>0</v>
      </c>
      <c r="S9" s="64">
        <f t="shared" ref="S9:W9" si="0">ROUND(E9*L9,2)</f>
        <v>0</v>
      </c>
      <c r="T9" s="64">
        <f t="shared" si="0"/>
        <v>0</v>
      </c>
      <c r="U9" s="64">
        <f t="shared" si="0"/>
        <v>0</v>
      </c>
      <c r="V9" s="64">
        <f t="shared" si="0"/>
        <v>0</v>
      </c>
      <c r="W9" s="64">
        <f t="shared" si="0"/>
        <v>0</v>
      </c>
      <c r="X9" s="65">
        <f t="shared" ref="X9:X11" si="1">SUM(R9:W9)</f>
        <v>0</v>
      </c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D9" s="34">
        <f>ROUNDDOWN($BD$8*R9,0)</f>
        <v>0</v>
      </c>
      <c r="BE9" s="34">
        <f>ROUNDDOWN($BE$8*S9,0)</f>
        <v>0</v>
      </c>
      <c r="BF9" s="34">
        <f>ROUNDDOWN($BF$8*T9,0)</f>
        <v>0</v>
      </c>
      <c r="BG9" s="34">
        <f>ROUNDDOWN($BG$8*U9,0)</f>
        <v>0</v>
      </c>
      <c r="BH9" s="34">
        <f>ROUNDDOWN($BH$8*V9,0)</f>
        <v>0</v>
      </c>
      <c r="BI9" s="34">
        <f>ROUNDDOWN($BI$8*W9,0)</f>
        <v>0</v>
      </c>
      <c r="BJ9" s="34">
        <f>SUM(BD9:BI9)</f>
        <v>0</v>
      </c>
      <c r="BK9" s="95">
        <f>BJ9/10</f>
        <v>0</v>
      </c>
      <c r="BL9" s="95">
        <f>IF(10000&gt;BK9,BK9,IF(100000&gt;BK9,ROUNDDOWN(BK9,-1),IF(1000000&gt;BK9,ROUNDDOWN(BK9,-2),ROUNDDOWN(BK9,-3))))</f>
        <v>0</v>
      </c>
      <c r="BM9" s="53">
        <f>ROUNDDOWN(BJ9*$J$19,0)</f>
        <v>0</v>
      </c>
      <c r="BN9" s="53">
        <f>ROUNDDOWN(BJ9*$L$19,0)</f>
        <v>0</v>
      </c>
      <c r="BO9" s="53">
        <f>ROUNDDOWN(BJ9*$N$19,0)</f>
        <v>0</v>
      </c>
      <c r="BP9" s="53">
        <f>ROUNDDOWN((BJ9+BM9)*$P$19,0)</f>
        <v>0</v>
      </c>
      <c r="BQ9" s="34">
        <f>SUM(BM9:BP9)+BJ9</f>
        <v>0</v>
      </c>
      <c r="BR9" s="34">
        <f>ROUNDDOWN(BQ9/10,0)</f>
        <v>0</v>
      </c>
      <c r="BS9" s="93">
        <f t="shared" ref="BS9:BS12" si="2">IF(10000&gt;BR9,BR9,IF(100000&gt;BR9,ROUNDDOWN(BR9,-1),IF(1000000&gt;BR9,ROUNDDOWN(BR9,-2),ROUNDDOWN(BR9,-3))))</f>
        <v>0</v>
      </c>
      <c r="BT9" s="96"/>
      <c r="BU9" s="97">
        <v>0.6</v>
      </c>
      <c r="BV9" s="97">
        <v>0.6</v>
      </c>
      <c r="BW9" s="97">
        <v>0.6</v>
      </c>
      <c r="BX9" s="97"/>
      <c r="BY9" s="98"/>
      <c r="CA9" s="96" t="e">
        <f>ROUND(BT9*$BT$14,2)</f>
        <v>#REF!</v>
      </c>
      <c r="CB9" s="97" t="e">
        <f t="shared" ref="CB9:CF12" si="3">ROUND(BU9*$BT$14,2)</f>
        <v>#REF!</v>
      </c>
      <c r="CC9" s="97" t="e">
        <f t="shared" si="3"/>
        <v>#REF!</v>
      </c>
      <c r="CD9" s="97" t="e">
        <f t="shared" si="3"/>
        <v>#REF!</v>
      </c>
      <c r="CE9" s="97" t="e">
        <f t="shared" si="3"/>
        <v>#REF!</v>
      </c>
      <c r="CF9" s="98" t="e">
        <f t="shared" si="3"/>
        <v>#REF!</v>
      </c>
    </row>
    <row r="10" spans="1:84" ht="30" customHeight="1" x14ac:dyDescent="0.2">
      <c r="A10" s="128"/>
      <c r="B10" s="132" t="s">
        <v>24</v>
      </c>
      <c r="C10" s="133"/>
      <c r="D10" s="57"/>
      <c r="E10" s="58"/>
      <c r="F10" s="58"/>
      <c r="G10" s="58"/>
      <c r="H10" s="58"/>
      <c r="I10" s="59"/>
      <c r="J10" s="38" t="s">
        <v>13</v>
      </c>
      <c r="K10" s="48"/>
      <c r="L10" s="6"/>
      <c r="M10" s="6"/>
      <c r="N10" s="6"/>
      <c r="O10" s="6"/>
      <c r="P10" s="49"/>
      <c r="Q10" s="41">
        <f t="shared" ref="Q10:Q12" si="4">SUM(K10:P10)</f>
        <v>0</v>
      </c>
      <c r="R10" s="66">
        <f t="shared" ref="R10:R12" si="5">ROUND(D10*K10,2)</f>
        <v>0</v>
      </c>
      <c r="S10" s="67">
        <f t="shared" ref="S10:S12" si="6">ROUND(E10*L10,2)</f>
        <v>0</v>
      </c>
      <c r="T10" s="67">
        <f t="shared" ref="T10:T12" si="7">ROUND(F10*M10,2)</f>
        <v>0</v>
      </c>
      <c r="U10" s="67">
        <f t="shared" ref="U10:U12" si="8">ROUND(G10*N10,2)</f>
        <v>0</v>
      </c>
      <c r="V10" s="67">
        <f t="shared" ref="V10:V12" si="9">ROUND(H10*O10,2)</f>
        <v>0</v>
      </c>
      <c r="W10" s="67">
        <f t="shared" ref="W10:W12" si="10">ROUND(I10*P10,2)</f>
        <v>0</v>
      </c>
      <c r="X10" s="68">
        <f t="shared" si="1"/>
        <v>0</v>
      </c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D10" s="34">
        <f t="shared" ref="BD10:BD12" si="11">ROUNDDOWN($BD$8*R10,0)</f>
        <v>0</v>
      </c>
      <c r="BE10" s="34">
        <f t="shared" ref="BE10:BE12" si="12">ROUNDDOWN($BE$8*S10,0)</f>
        <v>0</v>
      </c>
      <c r="BF10" s="34">
        <f t="shared" ref="BF10:BF12" si="13">ROUNDDOWN($BF$8*T10,0)</f>
        <v>0</v>
      </c>
      <c r="BG10" s="34">
        <f t="shared" ref="BG10:BG12" si="14">ROUNDDOWN($BG$8*U10,0)</f>
        <v>0</v>
      </c>
      <c r="BH10" s="34">
        <f t="shared" ref="BH10:BH12" si="15">ROUNDDOWN($BH$8*V10,0)</f>
        <v>0</v>
      </c>
      <c r="BI10" s="34">
        <f t="shared" ref="BI10:BI12" si="16">ROUNDDOWN($BI$8*W10,0)</f>
        <v>0</v>
      </c>
      <c r="BJ10" s="34">
        <f t="shared" ref="BJ10:BJ12" si="17">SUM(BD10:BI10)</f>
        <v>0</v>
      </c>
      <c r="BK10" s="95">
        <f t="shared" ref="BK10:BK12" si="18">BJ10/10</f>
        <v>0</v>
      </c>
      <c r="BL10" s="95">
        <f t="shared" ref="BL10:BL12" si="19">IF(10000&gt;BK10,BK10,IF(100000&gt;BK10,ROUNDDOWN(BK10,-1),IF(1000000&gt;BK10,ROUNDDOWN(BK10,-2),ROUNDDOWN(BK10,-3))))</f>
        <v>0</v>
      </c>
      <c r="BM10" s="53">
        <f t="shared" ref="BM10:BM12" si="20">ROUNDDOWN(BJ10*$J$19,0)</f>
        <v>0</v>
      </c>
      <c r="BN10" s="53">
        <f>ROUNDDOWN(BJ10*$L$19,0)</f>
        <v>0</v>
      </c>
      <c r="BO10" s="53">
        <f t="shared" ref="BO10:BO12" si="21">ROUNDDOWN(BJ10*$N$19,0)</f>
        <v>0</v>
      </c>
      <c r="BP10" s="53">
        <f t="shared" ref="BP10:BP12" si="22">ROUNDDOWN((BJ10+BM10)*$P$19,0)</f>
        <v>0</v>
      </c>
      <c r="BQ10" s="34">
        <f t="shared" ref="BQ10:BQ12" si="23">SUM(BM10:BP10)+BJ10</f>
        <v>0</v>
      </c>
      <c r="BR10" s="34">
        <f t="shared" ref="BR10:BR12" si="24">ROUNDDOWN(BQ10/10,0)</f>
        <v>0</v>
      </c>
      <c r="BS10" s="93">
        <f t="shared" si="2"/>
        <v>0</v>
      </c>
      <c r="BT10" s="99"/>
      <c r="BU10" s="25">
        <v>1.1000000000000001</v>
      </c>
      <c r="BV10" s="25">
        <v>1.1000000000000001</v>
      </c>
      <c r="BW10" s="25">
        <v>1.1000000000000001</v>
      </c>
      <c r="BX10" s="25">
        <v>1.1000000000000001</v>
      </c>
      <c r="BY10" s="100">
        <v>1.1000000000000001</v>
      </c>
      <c r="CA10" s="99" t="e">
        <f t="shared" ref="CA10:CA12" si="25">ROUND(BT10*$BT$14,2)</f>
        <v>#REF!</v>
      </c>
      <c r="CB10" s="25" t="e">
        <f t="shared" si="3"/>
        <v>#REF!</v>
      </c>
      <c r="CC10" s="25" t="e">
        <f t="shared" si="3"/>
        <v>#REF!</v>
      </c>
      <c r="CD10" s="25" t="e">
        <f t="shared" si="3"/>
        <v>#REF!</v>
      </c>
      <c r="CE10" s="25" t="e">
        <f t="shared" si="3"/>
        <v>#REF!</v>
      </c>
      <c r="CF10" s="100" t="e">
        <f t="shared" si="3"/>
        <v>#REF!</v>
      </c>
    </row>
    <row r="11" spans="1:84" ht="30" customHeight="1" x14ac:dyDescent="0.2">
      <c r="A11" s="128"/>
      <c r="B11" s="132" t="s">
        <v>25</v>
      </c>
      <c r="C11" s="133"/>
      <c r="D11" s="57"/>
      <c r="E11" s="58"/>
      <c r="F11" s="58"/>
      <c r="G11" s="58"/>
      <c r="H11" s="58"/>
      <c r="I11" s="59"/>
      <c r="J11" s="38" t="s">
        <v>14</v>
      </c>
      <c r="K11" s="48"/>
      <c r="L11" s="6"/>
      <c r="M11" s="6"/>
      <c r="N11" s="6"/>
      <c r="O11" s="6"/>
      <c r="P11" s="49"/>
      <c r="Q11" s="41">
        <f t="shared" si="4"/>
        <v>0</v>
      </c>
      <c r="R11" s="66">
        <f t="shared" si="5"/>
        <v>0</v>
      </c>
      <c r="S11" s="67">
        <f t="shared" si="6"/>
        <v>0</v>
      </c>
      <c r="T11" s="67">
        <f t="shared" si="7"/>
        <v>0</v>
      </c>
      <c r="U11" s="67">
        <f t="shared" si="8"/>
        <v>0</v>
      </c>
      <c r="V11" s="67">
        <f t="shared" si="9"/>
        <v>0</v>
      </c>
      <c r="W11" s="67">
        <f t="shared" si="10"/>
        <v>0</v>
      </c>
      <c r="X11" s="68">
        <f t="shared" si="1"/>
        <v>0</v>
      </c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D11" s="34">
        <f t="shared" si="11"/>
        <v>0</v>
      </c>
      <c r="BE11" s="34">
        <f t="shared" si="12"/>
        <v>0</v>
      </c>
      <c r="BF11" s="34">
        <f t="shared" si="13"/>
        <v>0</v>
      </c>
      <c r="BG11" s="34">
        <f t="shared" si="14"/>
        <v>0</v>
      </c>
      <c r="BH11" s="34">
        <f t="shared" si="15"/>
        <v>0</v>
      </c>
      <c r="BI11" s="34">
        <f t="shared" si="16"/>
        <v>0</v>
      </c>
      <c r="BJ11" s="34">
        <f t="shared" si="17"/>
        <v>0</v>
      </c>
      <c r="BK11" s="95">
        <f t="shared" si="18"/>
        <v>0</v>
      </c>
      <c r="BL11" s="95">
        <f t="shared" si="19"/>
        <v>0</v>
      </c>
      <c r="BM11" s="53">
        <f t="shared" si="20"/>
        <v>0</v>
      </c>
      <c r="BN11" s="53">
        <f>ROUNDDOWN(BJ11*$L$19,0)</f>
        <v>0</v>
      </c>
      <c r="BO11" s="53">
        <f t="shared" si="21"/>
        <v>0</v>
      </c>
      <c r="BP11" s="53">
        <f t="shared" si="22"/>
        <v>0</v>
      </c>
      <c r="BQ11" s="34">
        <f t="shared" si="23"/>
        <v>0</v>
      </c>
      <c r="BR11" s="34">
        <f t="shared" si="24"/>
        <v>0</v>
      </c>
      <c r="BS11" s="93">
        <f t="shared" si="2"/>
        <v>0</v>
      </c>
      <c r="BT11" s="99"/>
      <c r="BU11" s="25">
        <v>1.5</v>
      </c>
      <c r="BV11" s="25">
        <v>2.1</v>
      </c>
      <c r="BW11" s="25">
        <v>1.9</v>
      </c>
      <c r="BX11" s="25"/>
      <c r="BY11" s="100"/>
      <c r="CA11" s="99" t="e">
        <f t="shared" si="25"/>
        <v>#REF!</v>
      </c>
      <c r="CB11" s="25" t="e">
        <f t="shared" si="3"/>
        <v>#REF!</v>
      </c>
      <c r="CC11" s="25" t="e">
        <f t="shared" si="3"/>
        <v>#REF!</v>
      </c>
      <c r="CD11" s="25" t="e">
        <f t="shared" si="3"/>
        <v>#REF!</v>
      </c>
      <c r="CE11" s="25" t="e">
        <f t="shared" si="3"/>
        <v>#REF!</v>
      </c>
      <c r="CF11" s="100" t="e">
        <f t="shared" si="3"/>
        <v>#REF!</v>
      </c>
    </row>
    <row r="12" spans="1:84" ht="30" customHeight="1" thickBot="1" x14ac:dyDescent="0.25">
      <c r="A12" s="129"/>
      <c r="B12" s="134" t="s">
        <v>26</v>
      </c>
      <c r="C12" s="135"/>
      <c r="D12" s="60"/>
      <c r="E12" s="61"/>
      <c r="F12" s="61"/>
      <c r="G12" s="61"/>
      <c r="H12" s="61"/>
      <c r="I12" s="62"/>
      <c r="J12" s="39" t="s">
        <v>14</v>
      </c>
      <c r="K12" s="50"/>
      <c r="L12" s="51"/>
      <c r="M12" s="51"/>
      <c r="N12" s="51"/>
      <c r="O12" s="51"/>
      <c r="P12" s="52"/>
      <c r="Q12" s="42">
        <f t="shared" si="4"/>
        <v>0</v>
      </c>
      <c r="R12" s="69">
        <f t="shared" si="5"/>
        <v>0</v>
      </c>
      <c r="S12" s="70">
        <f t="shared" si="6"/>
        <v>0</v>
      </c>
      <c r="T12" s="70">
        <f t="shared" si="7"/>
        <v>0</v>
      </c>
      <c r="U12" s="70">
        <f t="shared" si="8"/>
        <v>0</v>
      </c>
      <c r="V12" s="70">
        <f t="shared" si="9"/>
        <v>0</v>
      </c>
      <c r="W12" s="70">
        <f t="shared" si="10"/>
        <v>0</v>
      </c>
      <c r="X12" s="71">
        <f>SUM(R12:W12)</f>
        <v>0</v>
      </c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D12" s="34">
        <f t="shared" si="11"/>
        <v>0</v>
      </c>
      <c r="BE12" s="34">
        <f t="shared" si="12"/>
        <v>0</v>
      </c>
      <c r="BF12" s="34">
        <f t="shared" si="13"/>
        <v>0</v>
      </c>
      <c r="BG12" s="34">
        <f t="shared" si="14"/>
        <v>0</v>
      </c>
      <c r="BH12" s="34">
        <f t="shared" si="15"/>
        <v>0</v>
      </c>
      <c r="BI12" s="34">
        <f t="shared" si="16"/>
        <v>0</v>
      </c>
      <c r="BJ12" s="34">
        <f t="shared" si="17"/>
        <v>0</v>
      </c>
      <c r="BK12" s="95">
        <f t="shared" si="18"/>
        <v>0</v>
      </c>
      <c r="BL12" s="95">
        <f t="shared" si="19"/>
        <v>0</v>
      </c>
      <c r="BM12" s="53">
        <f t="shared" si="20"/>
        <v>0</v>
      </c>
      <c r="BN12" s="53">
        <f>ROUNDDOWN(BJ12*$L$19,0)</f>
        <v>0</v>
      </c>
      <c r="BO12" s="53">
        <f t="shared" si="21"/>
        <v>0</v>
      </c>
      <c r="BP12" s="53">
        <f t="shared" si="22"/>
        <v>0</v>
      </c>
      <c r="BQ12" s="34">
        <f t="shared" si="23"/>
        <v>0</v>
      </c>
      <c r="BR12" s="34">
        <f t="shared" si="24"/>
        <v>0</v>
      </c>
      <c r="BS12" s="93">
        <f t="shared" si="2"/>
        <v>0</v>
      </c>
      <c r="BT12" s="101">
        <v>0.4</v>
      </c>
      <c r="BU12" s="102">
        <v>0.7</v>
      </c>
      <c r="BV12" s="102">
        <v>0.8</v>
      </c>
      <c r="BW12" s="102">
        <v>0.8</v>
      </c>
      <c r="BX12" s="102"/>
      <c r="BY12" s="103"/>
      <c r="CA12" s="101" t="e">
        <f t="shared" si="25"/>
        <v>#REF!</v>
      </c>
      <c r="CB12" s="102" t="e">
        <f t="shared" si="3"/>
        <v>#REF!</v>
      </c>
      <c r="CC12" s="102" t="e">
        <f t="shared" si="3"/>
        <v>#REF!</v>
      </c>
      <c r="CD12" s="102" t="e">
        <f t="shared" si="3"/>
        <v>#REF!</v>
      </c>
      <c r="CE12" s="102" t="e">
        <f t="shared" si="3"/>
        <v>#REF!</v>
      </c>
      <c r="CF12" s="103" t="e">
        <f t="shared" si="3"/>
        <v>#REF!</v>
      </c>
    </row>
    <row r="13" spans="1:84" ht="30" customHeight="1" thickTop="1" x14ac:dyDescent="0.45">
      <c r="A13" s="117" t="s">
        <v>22</v>
      </c>
      <c r="B13" s="119" t="s">
        <v>3</v>
      </c>
      <c r="C13" s="18" t="s">
        <v>4</v>
      </c>
      <c r="D13" s="79">
        <f>SUM(D9:D10)</f>
        <v>0</v>
      </c>
      <c r="E13" s="80">
        <f t="shared" ref="E13:I13" si="26">SUM(E9:E10)</f>
        <v>0</v>
      </c>
      <c r="F13" s="80">
        <f t="shared" si="26"/>
        <v>0</v>
      </c>
      <c r="G13" s="80">
        <f t="shared" si="26"/>
        <v>0</v>
      </c>
      <c r="H13" s="80">
        <f t="shared" si="26"/>
        <v>0</v>
      </c>
      <c r="I13" s="80">
        <f t="shared" si="26"/>
        <v>0</v>
      </c>
      <c r="J13" s="11" t="s">
        <v>13</v>
      </c>
      <c r="K13" s="44"/>
      <c r="L13" s="44"/>
      <c r="M13" s="44"/>
      <c r="N13" s="44"/>
      <c r="O13" s="44"/>
      <c r="P13" s="44"/>
      <c r="Q13" s="12"/>
      <c r="R13" s="72">
        <f>SUM(R9:R10)</f>
        <v>0</v>
      </c>
      <c r="S13" s="64">
        <f t="shared" ref="S13:W13" si="27">SUM(S9:S10)</f>
        <v>0</v>
      </c>
      <c r="T13" s="64">
        <f t="shared" si="27"/>
        <v>0</v>
      </c>
      <c r="U13" s="64">
        <f t="shared" si="27"/>
        <v>0</v>
      </c>
      <c r="V13" s="64">
        <f t="shared" si="27"/>
        <v>0</v>
      </c>
      <c r="W13" s="64">
        <f t="shared" si="27"/>
        <v>0</v>
      </c>
      <c r="X13" s="73">
        <f>SUM(R13:W13)</f>
        <v>0</v>
      </c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D13" s="1"/>
      <c r="BE13" s="1"/>
      <c r="BF13" s="1"/>
      <c r="BG13" s="1"/>
      <c r="BH13" s="1"/>
      <c r="BI13" s="1"/>
      <c r="BJ13" s="34">
        <f>SUM(BJ9:BJ12)</f>
        <v>0</v>
      </c>
      <c r="BK13" s="85"/>
      <c r="BL13" s="85">
        <f>SUM(BL9:BL12)*47</f>
        <v>0</v>
      </c>
      <c r="BM13" s="53">
        <f t="shared" ref="BM13:BS13" si="28">SUM(BM9:BM12)</f>
        <v>0</v>
      </c>
      <c r="BN13" s="53">
        <f t="shared" si="28"/>
        <v>0</v>
      </c>
      <c r="BO13" s="53">
        <f t="shared" si="28"/>
        <v>0</v>
      </c>
      <c r="BP13" s="53">
        <f t="shared" si="28"/>
        <v>0</v>
      </c>
      <c r="BQ13" s="34">
        <f t="shared" si="28"/>
        <v>0</v>
      </c>
      <c r="BR13" s="91">
        <f t="shared" si="28"/>
        <v>0</v>
      </c>
      <c r="BS13" s="94">
        <f t="shared" si="28"/>
        <v>0</v>
      </c>
    </row>
    <row r="14" spans="1:84" ht="30" customHeight="1" thickBot="1" x14ac:dyDescent="0.5">
      <c r="A14" s="118"/>
      <c r="B14" s="120"/>
      <c r="C14" s="19" t="s">
        <v>5</v>
      </c>
      <c r="D14" s="81">
        <f>SUM(D11:D12)</f>
        <v>0</v>
      </c>
      <c r="E14" s="82">
        <f t="shared" ref="E14:I14" si="29">SUM(E11:E12)</f>
        <v>0</v>
      </c>
      <c r="F14" s="82">
        <f t="shared" si="29"/>
        <v>0</v>
      </c>
      <c r="G14" s="82">
        <f t="shared" si="29"/>
        <v>0</v>
      </c>
      <c r="H14" s="82">
        <f t="shared" si="29"/>
        <v>0</v>
      </c>
      <c r="I14" s="82">
        <f t="shared" si="29"/>
        <v>0</v>
      </c>
      <c r="J14" s="14" t="s">
        <v>14</v>
      </c>
      <c r="K14" s="13"/>
      <c r="L14" s="13"/>
      <c r="M14" s="13"/>
      <c r="N14" s="13"/>
      <c r="O14" s="13"/>
      <c r="P14" s="13"/>
      <c r="Q14" s="15"/>
      <c r="R14" s="74">
        <f>SUM(R11:R12)</f>
        <v>0</v>
      </c>
      <c r="S14" s="70">
        <f t="shared" ref="S14:W14" si="30">SUM(S11:S12)</f>
        <v>0</v>
      </c>
      <c r="T14" s="70">
        <f t="shared" si="30"/>
        <v>0</v>
      </c>
      <c r="U14" s="70">
        <f t="shared" si="30"/>
        <v>0</v>
      </c>
      <c r="V14" s="70">
        <f t="shared" si="30"/>
        <v>0</v>
      </c>
      <c r="W14" s="70">
        <f t="shared" si="30"/>
        <v>0</v>
      </c>
      <c r="X14" s="75">
        <f>SUM(R14:W14)</f>
        <v>0</v>
      </c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T14" t="e">
        <f>#REF!</f>
        <v>#REF!</v>
      </c>
    </row>
    <row r="15" spans="1:84" ht="30" customHeight="1" thickTop="1" thickBot="1" x14ac:dyDescent="0.5">
      <c r="A15" s="121" t="s">
        <v>19</v>
      </c>
      <c r="B15" s="122"/>
      <c r="C15" s="122"/>
      <c r="D15" s="83">
        <f>SUM(D13:D14)</f>
        <v>0</v>
      </c>
      <c r="E15" s="84">
        <f t="shared" ref="E15:I15" si="31">SUM(E13:E14)</f>
        <v>0</v>
      </c>
      <c r="F15" s="84">
        <f t="shared" si="31"/>
        <v>0</v>
      </c>
      <c r="G15" s="84">
        <f t="shared" si="31"/>
        <v>0</v>
      </c>
      <c r="H15" s="84">
        <f t="shared" si="31"/>
        <v>0</v>
      </c>
      <c r="I15" s="84">
        <f t="shared" si="31"/>
        <v>0</v>
      </c>
      <c r="J15" s="20"/>
      <c r="K15" s="20"/>
      <c r="L15" s="20"/>
      <c r="M15" s="20"/>
      <c r="N15" s="20"/>
      <c r="O15" s="20"/>
      <c r="P15" s="20"/>
      <c r="Q15" s="21"/>
      <c r="R15" s="76">
        <f>SUM(R13:R14)</f>
        <v>0</v>
      </c>
      <c r="S15" s="77">
        <f t="shared" ref="S15:W15" si="32">SUM(S13:S14)</f>
        <v>0</v>
      </c>
      <c r="T15" s="77">
        <f t="shared" si="32"/>
        <v>0</v>
      </c>
      <c r="U15" s="77">
        <f t="shared" si="32"/>
        <v>0</v>
      </c>
      <c r="V15" s="77">
        <f t="shared" si="32"/>
        <v>0</v>
      </c>
      <c r="W15" s="77">
        <f t="shared" si="32"/>
        <v>0</v>
      </c>
      <c r="X15" s="78">
        <f>SUM(X13:X14)</f>
        <v>0</v>
      </c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84" ht="30" customHeight="1" thickTop="1" x14ac:dyDescent="0.45"/>
    <row r="17" spans="1:72" ht="30" customHeight="1" x14ac:dyDescent="0.45">
      <c r="A17" s="27" t="s">
        <v>39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72" ht="30" customHeight="1" thickBot="1" x14ac:dyDescent="0.5">
      <c r="A18" s="28" t="s">
        <v>34</v>
      </c>
      <c r="B18" s="136" t="s">
        <v>35</v>
      </c>
      <c r="C18" s="136"/>
      <c r="D18" s="136"/>
      <c r="E18" s="136"/>
      <c r="F18" s="136"/>
      <c r="G18" s="136"/>
      <c r="H18" s="136"/>
      <c r="I18" s="136"/>
      <c r="J18" s="137" t="s">
        <v>36</v>
      </c>
      <c r="K18" s="138"/>
      <c r="L18" s="138" t="s">
        <v>37</v>
      </c>
      <c r="M18" s="138"/>
      <c r="N18" s="138" t="s">
        <v>38</v>
      </c>
      <c r="O18" s="138"/>
      <c r="P18" s="138" t="s">
        <v>40</v>
      </c>
      <c r="Q18" s="138"/>
      <c r="BD18" s="108"/>
      <c r="BE18" s="108"/>
      <c r="BF18" s="88"/>
      <c r="BG18" s="88"/>
      <c r="BH18" s="88"/>
      <c r="BI18" s="88"/>
      <c r="BJ18" s="86"/>
      <c r="BK18" s="86"/>
      <c r="BL18" s="86"/>
      <c r="BM18" s="31"/>
      <c r="BN18" s="31"/>
      <c r="BO18" s="31"/>
      <c r="BP18" s="31"/>
      <c r="BQ18" s="31"/>
      <c r="BR18" s="31"/>
      <c r="BS18" s="31"/>
    </row>
    <row r="19" spans="1:72" s="3" customFormat="1" ht="30" customHeight="1" thickBot="1" x14ac:dyDescent="0.5">
      <c r="A19" s="28" t="s">
        <v>49</v>
      </c>
      <c r="B19" s="139" t="s">
        <v>21</v>
      </c>
      <c r="C19" s="139"/>
      <c r="D19" s="139"/>
      <c r="E19" s="139"/>
      <c r="F19" s="139"/>
      <c r="G19" s="139"/>
      <c r="H19" s="139"/>
      <c r="I19" s="140"/>
      <c r="J19" s="141"/>
      <c r="K19" s="142"/>
      <c r="L19" s="143"/>
      <c r="M19" s="142"/>
      <c r="N19" s="143"/>
      <c r="O19" s="144"/>
      <c r="P19" s="145"/>
      <c r="Q19" s="146"/>
      <c r="BD19" s="108"/>
      <c r="BE19" s="108"/>
      <c r="BF19" s="87"/>
      <c r="BG19" s="87"/>
      <c r="BH19" s="87"/>
      <c r="BI19" s="87"/>
      <c r="BJ19" s="87"/>
      <c r="BK19" s="87"/>
      <c r="BL19" s="87"/>
      <c r="BM19" s="32"/>
      <c r="BN19" s="32"/>
      <c r="BO19" s="32"/>
      <c r="BP19" s="32"/>
      <c r="BQ19" s="32"/>
      <c r="BR19" s="32"/>
      <c r="BS19" s="32"/>
    </row>
    <row r="20" spans="1:72" ht="30" customHeight="1" x14ac:dyDescent="0.45">
      <c r="BD20" s="108"/>
      <c r="BE20" s="108"/>
    </row>
    <row r="21" spans="1:72" ht="30" customHeight="1" x14ac:dyDescent="0.2">
      <c r="BD21" s="108"/>
      <c r="BE21" s="108"/>
      <c r="BJ21" s="85"/>
      <c r="BK21" s="85"/>
      <c r="BL21" s="85"/>
      <c r="BM21" s="89"/>
      <c r="BN21" s="89"/>
      <c r="BO21" s="89"/>
      <c r="BP21" s="89"/>
      <c r="BQ21" s="89"/>
      <c r="BR21" s="89"/>
      <c r="BS21" s="89"/>
      <c r="BT21" s="90"/>
    </row>
    <row r="22" spans="1:72" ht="30" customHeight="1" x14ac:dyDescent="0.2">
      <c r="BD22" s="108"/>
      <c r="BE22" s="108"/>
      <c r="BJ22" s="85"/>
      <c r="BK22" s="85"/>
      <c r="BL22" s="85"/>
      <c r="BM22" s="89"/>
      <c r="BN22" s="89"/>
      <c r="BO22" s="89"/>
      <c r="BP22" s="89"/>
      <c r="BQ22" s="89"/>
      <c r="BR22" s="89"/>
      <c r="BS22" s="89"/>
      <c r="BT22" s="90"/>
    </row>
    <row r="23" spans="1:72" ht="30" customHeight="1" x14ac:dyDescent="0.45"/>
    <row r="24" spans="1:72" ht="30" customHeight="1" x14ac:dyDescent="0.45"/>
    <row r="25" spans="1:72" ht="30" customHeight="1" x14ac:dyDescent="0.45"/>
    <row r="26" spans="1:72" ht="30" customHeight="1" x14ac:dyDescent="0.45"/>
  </sheetData>
  <mergeCells count="29">
    <mergeCell ref="B19:I19"/>
    <mergeCell ref="J19:K19"/>
    <mergeCell ref="L19:M19"/>
    <mergeCell ref="N19:O19"/>
    <mergeCell ref="P19:Q19"/>
    <mergeCell ref="N18:O18"/>
    <mergeCell ref="P18:Q18"/>
    <mergeCell ref="L18:M18"/>
    <mergeCell ref="A13:A14"/>
    <mergeCell ref="B13:B14"/>
    <mergeCell ref="A15:C15"/>
    <mergeCell ref="B18:I18"/>
    <mergeCell ref="J18:K18"/>
    <mergeCell ref="J7:J8"/>
    <mergeCell ref="K7:Q7"/>
    <mergeCell ref="R7:X7"/>
    <mergeCell ref="A9:A12"/>
    <mergeCell ref="B9:C9"/>
    <mergeCell ref="B10:C10"/>
    <mergeCell ref="B11:C11"/>
    <mergeCell ref="B12:C12"/>
    <mergeCell ref="D7:I7"/>
    <mergeCell ref="A7:A8"/>
    <mergeCell ref="B7:C8"/>
    <mergeCell ref="BD18:BE18"/>
    <mergeCell ref="BD20:BE20"/>
    <mergeCell ref="BD21:BE21"/>
    <mergeCell ref="BD22:BE22"/>
    <mergeCell ref="BD19:BE1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1" manualBreakCount="1">
    <brk id="20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積算歩掛－様式１ (標準)</vt:lpstr>
      <vt:lpstr>'積算歩掛－様式１ (標準)'!Print_Area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保苅 繁</dc:creator>
  <cp:lastModifiedBy>原田 凜也</cp:lastModifiedBy>
  <cp:lastPrinted>2026-03-01T23:51:38Z</cp:lastPrinted>
  <dcterms:created xsi:type="dcterms:W3CDTF">2026-02-27T08:54:52Z</dcterms:created>
  <dcterms:modified xsi:type="dcterms:W3CDTF">2026-03-06T01:29:46Z</dcterms:modified>
</cp:coreProperties>
</file>