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36"/>
  </bookViews>
  <sheets>
    <sheet name="参考　見積り雛形" sheetId="6"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1">#REF!</definedName>
    <definedName name="_2">#REF!</definedName>
    <definedName name="_3">#REF!</definedName>
    <definedName name="_4">#REF!</definedName>
    <definedName name="_5">#REF!</definedName>
    <definedName name="_6">#REF!</definedName>
    <definedName name="_7">#REF!</definedName>
    <definedName name="\0">#REF!</definedName>
    <definedName name="\a">#REF!</definedName>
    <definedName name="\b">#N/A</definedName>
    <definedName name="\c">#N/A</definedName>
    <definedName name="\d">[1]集計表・設計書!#REF!</definedName>
    <definedName name="\e">#REF!</definedName>
    <definedName name="\f">[1]集計表・設計書!#REF!</definedName>
    <definedName name="\i">#REF!</definedName>
    <definedName name="\m">[2]JSG施工時間!#REF!</definedName>
    <definedName name="\o">#REF!</definedName>
    <definedName name="\p">#REF!</definedName>
    <definedName name="a">[3]内訳書!#REF!</definedName>
    <definedName name="b">[3]内訳書!#REF!</definedName>
    <definedName name="d">[4]内訳書!$A$1:$G$128</definedName>
    <definedName name="data">#REF!</definedName>
    <definedName name="data1">#REF!</definedName>
    <definedName name="e">[4]設計書!$A$1:$J$53</definedName>
    <definedName name="gyoumumei">#REF!</definedName>
    <definedName name="gyousha">#REF!</definedName>
    <definedName name="hyou">#REF!</definedName>
    <definedName name="HYOU0">#REF!</definedName>
    <definedName name="KAKUNIN0">#REF!</definedName>
    <definedName name="PB">[2]JSG施工時間!#REF!</definedName>
    <definedName name="PC">[2]JSG施工時間!#REF!</definedName>
    <definedName name="PM">[2]JSG施工時間!#REF!</definedName>
    <definedName name="_xlnm.Print_Area" localSheetId="0">'参考　見積り雛形'!$A$1:$K$161</definedName>
    <definedName name="_xlnm.Print_Area">#REF!</definedName>
    <definedName name="PRINT_AREA_MI">#REF!</definedName>
    <definedName name="PRINT1">#REF!</definedName>
    <definedName name="Ｓ">[5]内訳書!#REF!</definedName>
    <definedName name="SAKUSEI">#REF!</definedName>
    <definedName name="TUKI">#REF!</definedName>
    <definedName name="ｚ">[6]設計書!$A$1:$J$53</definedName>
    <definedName name="あ">[7]設計書!$A$1:$J$53</definedName>
    <definedName name="あい">[8]設計書!$A$1:$J$53</definedName>
    <definedName name="あか">[9]設計書!$A$1:$J$53</definedName>
    <definedName name="い">[7]内訳書!$A$1:$G$128</definedName>
    <definedName name="う">[6]内訳書!$A$1:$G$128</definedName>
    <definedName name="え">[10]内訳書!$A$1:$G$128</definedName>
    <definedName name="か">[11]内訳書!#REF!</definedName>
    <definedName name="データ">[12]data!$A:$IV</definedName>
    <definedName name="移動">[13]!移動</definedName>
    <definedName name="印刷_計画">[13]!印刷_計画</definedName>
    <definedName name="印刷_資金送付依頼">[13]!印刷_資金送付依頼</definedName>
    <definedName name="印刷_実績">[13]!印刷_実績</definedName>
    <definedName name="印刷範囲">#REF!</definedName>
    <definedName name="価格">[14]内訳書!$A$1:$G$128</definedName>
    <definedName name="火災甲">#REF!</definedName>
    <definedName name="警備甲">#REF!</definedName>
    <definedName name="甲範囲">#REF!</definedName>
    <definedName name="高山">[15]積算資料!#REF!</definedName>
    <definedName name="使用材料">[16]使用材料一覧表!#REF!</definedName>
    <definedName name="使用材料表">[17]使用材料一覧表!#REF!</definedName>
    <definedName name="室生">[15]積算資料!#REF!</definedName>
    <definedName name="集計表">[15]積算資料!#REF!</definedName>
    <definedName name="条件">[18]初期条件!$A$11:$H$71</definedName>
    <definedName name="世話役">#REF!</definedName>
    <definedName name="青蓮寺">[15]積算資料!#REF!</definedName>
    <definedName name="積算">#REF!</definedName>
    <definedName name="積算資料１">[19]!印刷_実績</definedName>
    <definedName name="接地甲">#REF!</definedName>
    <definedName name="設計書">#REF!</definedName>
    <definedName name="設計書1">[20]設計書!$A$1:$J$53</definedName>
    <definedName name="設計書２">[21]設計書!$A$1:$J$49</definedName>
    <definedName name="設毛">#REF!</definedName>
    <definedName name="装飾オブジェクト">"Group 23"</definedName>
    <definedName name="装飾オブジェクト2">"Group 24"</definedName>
    <definedName name="走行レール">#REF!</definedName>
    <definedName name="測量">[22]日額!$A$24:$D$34</definedName>
    <definedName name="大西">[23]使用材料一覧表!#REF!</definedName>
    <definedName name="単価６号">#REF!</definedName>
    <definedName name="調書">[14]設計書!$A$1:$J$53</definedName>
    <definedName name="田島">#REF!</definedName>
    <definedName name="電灯甲">#REF!</definedName>
    <definedName name="電話甲">#REF!</definedName>
    <definedName name="動力甲">#REF!</definedName>
    <definedName name="特殊">#REF!</definedName>
    <definedName name="内訳書">#REF!</definedName>
    <definedName name="内訳書1">[20]内訳書!$A$1:$G$112</definedName>
    <definedName name="内訳書表題">#REF!</definedName>
    <definedName name="比奈知">[15]積算資料!#REF!</definedName>
    <definedName name="表">#REF!</definedName>
    <definedName name="布目">[15]積算資料!#REF!</definedName>
    <definedName name="普作員">#REF!</definedName>
    <definedName name="予定">[24]内訳書!#REF!</definedName>
    <definedName name="労務単価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3" i="6" l="1"/>
  <c r="I152" i="6" l="1"/>
  <c r="J118" i="6" l="1"/>
  <c r="J106" i="6"/>
  <c r="J131" i="6"/>
  <c r="I92" i="6"/>
  <c r="I144" i="6" l="1"/>
  <c r="I145" i="6" s="1"/>
  <c r="I146" i="6" l="1"/>
  <c r="I154" i="6" s="1"/>
</calcChain>
</file>

<file path=xl/sharedStrings.xml><?xml version="1.0" encoding="utf-8"?>
<sst xmlns="http://schemas.openxmlformats.org/spreadsheetml/2006/main" count="339" uniqueCount="148">
  <si>
    <t>令和７年　　月　　日</t>
    <rPh sb="0" eb="2">
      <t>レイワ</t>
    </rPh>
    <rPh sb="3" eb="4">
      <t>トシ</t>
    </rPh>
    <rPh sb="6" eb="7">
      <t>ツキ</t>
    </rPh>
    <rPh sb="9" eb="10">
      <t>ヒ</t>
    </rPh>
    <phoneticPr fontId="4"/>
  </si>
  <si>
    <t>　・社印を省略可する場合は、以下、記入して下さい。</t>
    <rPh sb="10" eb="12">
      <t>バアイ</t>
    </rPh>
    <rPh sb="14" eb="16">
      <t>イカ</t>
    </rPh>
    <rPh sb="17" eb="19">
      <t>キニュウ</t>
    </rPh>
    <rPh sb="21" eb="22">
      <t>クダ</t>
    </rPh>
    <phoneticPr fontId="4"/>
  </si>
  <si>
    <t>本件責任者（部署名・氏名）：</t>
    <rPh sb="0" eb="5">
      <t>ホンケンセキニンシャ</t>
    </rPh>
    <rPh sb="6" eb="9">
      <t>ブショメイ</t>
    </rPh>
    <rPh sb="10" eb="12">
      <t>シメイ</t>
    </rPh>
    <phoneticPr fontId="4"/>
  </si>
  <si>
    <t>担当者（部署名・氏名）：</t>
    <rPh sb="0" eb="3">
      <t>タントウシャ</t>
    </rPh>
    <rPh sb="4" eb="7">
      <t>ブショメイ</t>
    </rPh>
    <rPh sb="8" eb="10">
      <t>シメイ</t>
    </rPh>
    <phoneticPr fontId="4"/>
  </si>
  <si>
    <t>連絡先１：</t>
    <rPh sb="0" eb="3">
      <t>レンラクサキ</t>
    </rPh>
    <phoneticPr fontId="4"/>
  </si>
  <si>
    <t>連絡先２：</t>
    <rPh sb="0" eb="3">
      <t>レンラクサキ</t>
    </rPh>
    <phoneticPr fontId="4"/>
  </si>
  <si>
    <t>１．材料費</t>
    <rPh sb="2" eb="5">
      <t>ザイリョウヒ</t>
    </rPh>
    <phoneticPr fontId="4"/>
  </si>
  <si>
    <t>数量</t>
    <rPh sb="0" eb="2">
      <t>スウリョウ</t>
    </rPh>
    <phoneticPr fontId="4"/>
  </si>
  <si>
    <t>単位</t>
    <rPh sb="0" eb="2">
      <t>タンイ</t>
    </rPh>
    <phoneticPr fontId="4"/>
  </si>
  <si>
    <t>（１）「みずほⅡ」</t>
    <phoneticPr fontId="4"/>
  </si>
  <si>
    <t>エンジンオイル（４L缶）</t>
  </si>
  <si>
    <t>９０７９０－７１５１２</t>
  </si>
  <si>
    <t>個</t>
  </si>
  <si>
    <t>エンジンオイル（１L缶）</t>
  </si>
  <si>
    <t>９０７９０－７１５１３</t>
  </si>
  <si>
    <t>エンジンオイルガスケット</t>
  </si>
  <si>
    <t>９０４３０－１４M０９</t>
  </si>
  <si>
    <t>エレメントアセンブリ、オイルクリーナー</t>
  </si>
  <si>
    <t>６９Ｊ－１３４４０－０４</t>
  </si>
  <si>
    <t>ギヤオイル</t>
  </si>
  <si>
    <t>９０７９０－７３６１３</t>
  </si>
  <si>
    <t>ギヤオイルガスケット</t>
  </si>
  <si>
    <t>９０４３０－０８００３</t>
  </si>
  <si>
    <t>エレメント、フィルタ（船体側）</t>
  </si>
  <si>
    <t>６８F－２４５６３－０１</t>
    <phoneticPr fontId="4"/>
  </si>
  <si>
    <t>エレメント、フィルタ（エンジン側）</t>
  </si>
  <si>
    <t>６Ｐ３－ＷＳ２４Ａ－０２</t>
    <phoneticPr fontId="4"/>
  </si>
  <si>
    <t>スパークプラグ</t>
  </si>
  <si>
    <t>LFR５A－１１</t>
  </si>
  <si>
    <t>グリス（２－４－C）</t>
  </si>
  <si>
    <t>９２－８０２８５９A１</t>
  </si>
  <si>
    <t>割りピン</t>
  </si>
  <si>
    <t>９１４９０－４００３０</t>
  </si>
  <si>
    <t>小　　計</t>
    <rPh sb="0" eb="1">
      <t>ショウ</t>
    </rPh>
    <rPh sb="3" eb="4">
      <t>ケイ</t>
    </rPh>
    <phoneticPr fontId="4"/>
  </si>
  <si>
    <t>（２）「白帆」</t>
    <rPh sb="4" eb="6">
      <t>シラホ</t>
    </rPh>
    <phoneticPr fontId="4"/>
  </si>
  <si>
    <t>９０４３０－１４Ｍ０９</t>
  </si>
  <si>
    <t>５ＧＨ－１３４４０－７１</t>
  </si>
  <si>
    <t>ストレーナ１</t>
  </si>
  <si>
    <t>６Ｃ５－２４２５１－０１</t>
  </si>
  <si>
    <t>エレメント、フィルタ（エンジン側）</t>
    <rPh sb="15" eb="16">
      <t>ガワ</t>
    </rPh>
    <phoneticPr fontId="4"/>
  </si>
  <si>
    <t>６Ｄ８－ＷＳ２４Ａ－００</t>
  </si>
  <si>
    <t>ガスケット</t>
  </si>
  <si>
    <t>６Ｄ８－２４５６４－００</t>
  </si>
  <si>
    <t>ＬＫＲ６Ｅ－９Ｎ</t>
  </si>
  <si>
    <t>プロペラ　１３　１／２×１５Ｋ</t>
  </si>
  <si>
    <t>６Ｅ５－４５９４７－００</t>
  </si>
  <si>
    <t>小型船舶用信号紅炎</t>
    <rPh sb="0" eb="2">
      <t>コガタ</t>
    </rPh>
    <rPh sb="2" eb="5">
      <t>センパクヨウ</t>
    </rPh>
    <rPh sb="5" eb="7">
      <t>シンゴウ</t>
    </rPh>
    <rPh sb="7" eb="8">
      <t>ベニ</t>
    </rPh>
    <rPh sb="8" eb="9">
      <t>エン</t>
    </rPh>
    <phoneticPr fontId="4"/>
  </si>
  <si>
    <t>Q５R－KOK－G00－００８</t>
    <phoneticPr fontId="4"/>
  </si>
  <si>
    <t>（３）「利根Ⅰ」</t>
    <rPh sb="4" eb="6">
      <t>トネ</t>
    </rPh>
    <phoneticPr fontId="4"/>
  </si>
  <si>
    <t>個</t>
    <rPh sb="0" eb="1">
      <t>コ</t>
    </rPh>
    <phoneticPr fontId="4"/>
  </si>
  <si>
    <t>６８Ｆ－２４５６３－０１</t>
  </si>
  <si>
    <t>６５Ｌ－２４５６３－００</t>
  </si>
  <si>
    <t>９４７０９－００３９１</t>
  </si>
  <si>
    <t>船底塗料（４ｋｇ缶）</t>
  </si>
  <si>
    <t>ＱＷ６－ＮＩＰ－Ｙ１６－００８</t>
  </si>
  <si>
    <t>ガンネル</t>
  </si>
  <si>
    <t>９０６９７－４０１７５</t>
  </si>
  <si>
    <t>９０６９７－２２２００</t>
  </si>
  <si>
    <t>キャップ（モータウェル）</t>
  </si>
  <si>
    <t>Ａ００－６２５７３－４１</t>
  </si>
  <si>
    <t>Ａ００－６２５７３－５１</t>
  </si>
  <si>
    <t>スクリュー（モータウェル）</t>
  </si>
  <si>
    <t>ＧＸ７－６４８３６－００</t>
  </si>
  <si>
    <t>カバーガンネル</t>
  </si>
  <si>
    <t>Ｅ１Ｍ－６２５１８－００</t>
  </si>
  <si>
    <t>スペーサー１</t>
  </si>
  <si>
    <t>６１Ａ－４５５３８－００</t>
  </si>
  <si>
    <t>ワッシャプレート</t>
  </si>
  <si>
    <t>９０２０１－２２Ｍ０１</t>
  </si>
  <si>
    <t>カラードライブシャフト２</t>
  </si>
  <si>
    <t>６１Ａ－４５５２７－００</t>
  </si>
  <si>
    <t>ハウジングウォーターポンプ１</t>
  </si>
  <si>
    <t>６１Ａ－４４３１１－００</t>
  </si>
  <si>
    <t>インサートカートリッジ</t>
  </si>
  <si>
    <t>６１Ａ－４４３２２－０２</t>
  </si>
  <si>
    <t>Ｏリング</t>
  </si>
  <si>
    <t>９３２１０－８６Ｍ３８</t>
  </si>
  <si>
    <t>９３２１０－３７Ｍ６７</t>
  </si>
  <si>
    <t>ダンパウォータシール１</t>
  </si>
  <si>
    <t>６Ｅ５－４４３６５－０１</t>
  </si>
  <si>
    <t>カバーポンプハウジング</t>
  </si>
  <si>
    <t>６Ｅ５－４４３１２－００</t>
  </si>
  <si>
    <t>インペラ</t>
  </si>
  <si>
    <t>６Ｅ５－４４３５２－０１</t>
  </si>
  <si>
    <t>キーウッドラフ</t>
  </si>
  <si>
    <t>９０２８０－０４Ｍ０５</t>
  </si>
  <si>
    <t>アウタプレートカートリッジ</t>
  </si>
  <si>
    <t>６Ｇ５－４４３２３－０１</t>
  </si>
  <si>
    <t>ガスケットウォータポンプ１</t>
  </si>
  <si>
    <t>６Ｅ５－４４３１５－Ａ０</t>
  </si>
  <si>
    <t>ピンダウェル</t>
  </si>
  <si>
    <t>９３６０６－１２０１９</t>
  </si>
  <si>
    <t>船体補修用材料</t>
    <rPh sb="0" eb="2">
      <t>センタイ</t>
    </rPh>
    <rPh sb="2" eb="5">
      <t>ホシュウヨウ</t>
    </rPh>
    <rPh sb="5" eb="7">
      <t>ザイリョウ</t>
    </rPh>
    <phoneticPr fontId="4"/>
  </si>
  <si>
    <t>式</t>
    <rPh sb="0" eb="1">
      <t>シキ</t>
    </rPh>
    <phoneticPr fontId="4"/>
  </si>
  <si>
    <t>（４）「利根２号」</t>
    <rPh sb="4" eb="6">
      <t>トネ</t>
    </rPh>
    <rPh sb="7" eb="8">
      <t>ゴウ</t>
    </rPh>
    <phoneticPr fontId="4"/>
  </si>
  <si>
    <t>エレメントアセンブリ</t>
  </si>
  <si>
    <t>６８Ｆ－２４５６３－１０</t>
  </si>
  <si>
    <t>９４７０９－００４３７</t>
  </si>
  <si>
    <t>（５）「係留ロープ等」</t>
    <rPh sb="4" eb="6">
      <t>ケイリュウ</t>
    </rPh>
    <rPh sb="9" eb="10">
      <t>ナド</t>
    </rPh>
    <phoneticPr fontId="4"/>
  </si>
  <si>
    <t>ポリテン浮子</t>
  </si>
  <si>
    <t>Ｍ７０ＳＳ</t>
  </si>
  <si>
    <t>組</t>
  </si>
  <si>
    <t>ＱＲ７－ＹＳＫ－０００－００３</t>
  </si>
  <si>
    <t>箱</t>
    <rPh sb="0" eb="1">
      <t>ハコ</t>
    </rPh>
    <phoneticPr fontId="4"/>
  </si>
  <si>
    <t>計（１．材料費）　・・・①</t>
    <rPh sb="0" eb="1">
      <t>ケイ</t>
    </rPh>
    <rPh sb="4" eb="7">
      <t>ザイリョウヒ</t>
    </rPh>
    <phoneticPr fontId="4"/>
  </si>
  <si>
    <t>２．労務等・管理費</t>
    <rPh sb="2" eb="4">
      <t>ロウム</t>
    </rPh>
    <rPh sb="4" eb="5">
      <t>ナド</t>
    </rPh>
    <rPh sb="6" eb="9">
      <t>カンリヒ</t>
    </rPh>
    <phoneticPr fontId="4"/>
  </si>
  <si>
    <t>エンジンオイル等交換費</t>
  </si>
  <si>
    <t>式</t>
  </si>
  <si>
    <t>ギヤオイル等交換費</t>
  </si>
  <si>
    <t>船体上下架費</t>
  </si>
  <si>
    <t>船体、エンジン外点検費</t>
  </si>
  <si>
    <t>船体外板清掃、船内整理費</t>
  </si>
  <si>
    <t>船底清掃費</t>
  </si>
  <si>
    <t>回航費</t>
  </si>
  <si>
    <t>管理費（又は諸経費）</t>
  </si>
  <si>
    <t>その他</t>
  </si>
  <si>
    <t>船体・船底清掃費</t>
  </si>
  <si>
    <t>検査代行費用</t>
    <rPh sb="0" eb="2">
      <t>ケンサ</t>
    </rPh>
    <rPh sb="2" eb="4">
      <t>ダイコウ</t>
    </rPh>
    <rPh sb="4" eb="6">
      <t>ヒヨウ</t>
    </rPh>
    <phoneticPr fontId="4"/>
  </si>
  <si>
    <t>係留ロープ・浮子交換</t>
    <rPh sb="0" eb="2">
      <t>ケイリュウ</t>
    </rPh>
    <rPh sb="6" eb="8">
      <t>フシ</t>
    </rPh>
    <rPh sb="8" eb="10">
      <t>コウカン</t>
    </rPh>
    <phoneticPr fontId="4"/>
  </si>
  <si>
    <t>計（２．労務等・管理費）　・・・②</t>
    <rPh sb="0" eb="1">
      <t>ケイ</t>
    </rPh>
    <rPh sb="4" eb="6">
      <t>ロウム</t>
    </rPh>
    <rPh sb="6" eb="7">
      <t>トウ</t>
    </rPh>
    <rPh sb="8" eb="11">
      <t>カンリヒ</t>
    </rPh>
    <phoneticPr fontId="4"/>
  </si>
  <si>
    <t>計（　①　＋　②　）　・・・③</t>
    <rPh sb="0" eb="1">
      <t>ケイ</t>
    </rPh>
    <phoneticPr fontId="4"/>
  </si>
  <si>
    <t>計（　③　×　消費税10%　）　・・・④</t>
    <rPh sb="0" eb="1">
      <t>ケイ</t>
    </rPh>
    <rPh sb="7" eb="10">
      <t>ショウヒゼイ</t>
    </rPh>
    <phoneticPr fontId="4"/>
  </si>
  <si>
    <t>３．中間検査費用（非課税）</t>
    <rPh sb="2" eb="4">
      <t>チュウカン</t>
    </rPh>
    <rPh sb="4" eb="6">
      <t>ケンサ</t>
    </rPh>
    <rPh sb="6" eb="8">
      <t>ヒヨウ</t>
    </rPh>
    <rPh sb="9" eb="12">
      <t>ヒカゼイ</t>
    </rPh>
    <phoneticPr fontId="4"/>
  </si>
  <si>
    <t>（１）「白帆」</t>
    <rPh sb="4" eb="6">
      <t>シラホ</t>
    </rPh>
    <phoneticPr fontId="4"/>
  </si>
  <si>
    <t>中間検査費用</t>
    <rPh sb="0" eb="2">
      <t>チュウカン</t>
    </rPh>
    <rPh sb="2" eb="4">
      <t>ケンサ</t>
    </rPh>
    <rPh sb="4" eb="6">
      <t>ヒヨウ</t>
    </rPh>
    <phoneticPr fontId="4"/>
  </si>
  <si>
    <t>式</t>
    <rPh sb="0" eb="1">
      <t>シキ</t>
    </rPh>
    <phoneticPr fontId="4"/>
  </si>
  <si>
    <t>計（３．定期検査費用）　・・・⑤</t>
    <rPh sb="0" eb="1">
      <t>ケイ</t>
    </rPh>
    <rPh sb="4" eb="6">
      <t>テイキ</t>
    </rPh>
    <rPh sb="6" eb="8">
      <t>ケンサ</t>
    </rPh>
    <rPh sb="8" eb="10">
      <t>ヒヨウ</t>
    </rPh>
    <phoneticPr fontId="4"/>
  </si>
  <si>
    <t>合計（　③　＋　④　＋　⑤　）</t>
    <rPh sb="0" eb="2">
      <t>ゴウケイ</t>
    </rPh>
    <phoneticPr fontId="4"/>
  </si>
  <si>
    <t>品　番　・　規　格　等</t>
    <rPh sb="0" eb="1">
      <t>シナ</t>
    </rPh>
    <rPh sb="2" eb="3">
      <t>バン</t>
    </rPh>
    <rPh sb="6" eb="7">
      <t>キ</t>
    </rPh>
    <rPh sb="8" eb="9">
      <t>カク</t>
    </rPh>
    <rPh sb="10" eb="11">
      <t>トウ</t>
    </rPh>
    <phoneticPr fontId="4"/>
  </si>
  <si>
    <t>単　　価</t>
    <rPh sb="0" eb="1">
      <t>タン</t>
    </rPh>
    <rPh sb="3" eb="4">
      <t>アタイ</t>
    </rPh>
    <phoneticPr fontId="4"/>
  </si>
  <si>
    <t>金　　額</t>
    <rPh sb="0" eb="1">
      <t>キン</t>
    </rPh>
    <rPh sb="3" eb="4">
      <t>ガク</t>
    </rPh>
    <phoneticPr fontId="4"/>
  </si>
  <si>
    <t>備　　　考</t>
    <rPh sb="0" eb="1">
      <t>ビ</t>
    </rPh>
    <rPh sb="4" eb="5">
      <t>コウ</t>
    </rPh>
    <phoneticPr fontId="1"/>
  </si>
  <si>
    <t>品　　　名</t>
    <rPh sb="0" eb="1">
      <t>シナ</t>
    </rPh>
    <rPh sb="4" eb="5">
      <t>メイ</t>
    </rPh>
    <phoneticPr fontId="4"/>
  </si>
  <si>
    <t>（件名）利根川下流総合管理所船舶点検整備業務</t>
    <phoneticPr fontId="4"/>
  </si>
  <si>
    <t>　・見積有効期限を記載してください。(令和７年１０月３１日)</t>
    <rPh sb="2" eb="4">
      <t>ミツモ</t>
    </rPh>
    <rPh sb="4" eb="6">
      <t>ユウコウ</t>
    </rPh>
    <rPh sb="6" eb="8">
      <t>キゲン</t>
    </rPh>
    <rPh sb="19" eb="21">
      <t>レイワ</t>
    </rPh>
    <rPh sb="22" eb="23">
      <t>ネン</t>
    </rPh>
    <rPh sb="25" eb="26">
      <t>ガツ</t>
    </rPh>
    <rPh sb="28" eb="29">
      <t>ニチ</t>
    </rPh>
    <phoneticPr fontId="4"/>
  </si>
  <si>
    <t>住所</t>
    <rPh sb="0" eb="2">
      <t>ジュウショ</t>
    </rPh>
    <phoneticPr fontId="1"/>
  </si>
  <si>
    <t>会社名</t>
    <rPh sb="0" eb="3">
      <t>カイシャメイ</t>
    </rPh>
    <phoneticPr fontId="1"/>
  </si>
  <si>
    <t>代表者氏名</t>
    <rPh sb="0" eb="3">
      <t>ダイヒョウシャ</t>
    </rPh>
    <rPh sb="3" eb="5">
      <t>シメイ</t>
    </rPh>
    <phoneticPr fontId="1"/>
  </si>
  <si>
    <t>　独立行政法人水資源機構</t>
    <rPh sb="1" eb="3">
      <t>ドクリツ</t>
    </rPh>
    <rPh sb="3" eb="5">
      <t>ギョウセイ</t>
    </rPh>
    <rPh sb="5" eb="7">
      <t>ホウジン</t>
    </rPh>
    <rPh sb="7" eb="8">
      <t>ミズ</t>
    </rPh>
    <rPh sb="8" eb="10">
      <t>シゲン</t>
    </rPh>
    <rPh sb="10" eb="12">
      <t>キコウ</t>
    </rPh>
    <phoneticPr fontId="1"/>
  </si>
  <si>
    <t>　　利根川下流総合管理所長　　松村　貴義　　殿</t>
    <rPh sb="2" eb="12">
      <t>トネガワカリュウソウゴウカンリショ</t>
    </rPh>
    <rPh sb="12" eb="13">
      <t>チョウ</t>
    </rPh>
    <rPh sb="15" eb="17">
      <t>マツムラ</t>
    </rPh>
    <rPh sb="18" eb="20">
      <t>タカヨシ</t>
    </rPh>
    <rPh sb="22" eb="23">
      <t>トノ</t>
    </rPh>
    <phoneticPr fontId="1"/>
  </si>
  <si>
    <t>　　(※)社印を押印すること。但し、責任者及び担当者の氏名及び連絡先を記載することで省略可です。</t>
    <rPh sb="5" eb="7">
      <t>シャイン</t>
    </rPh>
    <rPh sb="8" eb="10">
      <t>オウイン</t>
    </rPh>
    <rPh sb="31" eb="34">
      <t>レンラクサキ</t>
    </rPh>
    <rPh sb="35" eb="37">
      <t>キサイ</t>
    </rPh>
    <phoneticPr fontId="4"/>
  </si>
  <si>
    <t>参　考　見　積　書</t>
    <phoneticPr fontId="4"/>
  </si>
  <si>
    <t>参考資料</t>
    <rPh sb="0" eb="2">
      <t>サンコウ</t>
    </rPh>
    <rPh sb="2" eb="4">
      <t>シリョウ</t>
    </rPh>
    <phoneticPr fontId="3"/>
  </si>
  <si>
    <t>スパンクロスロープφ14×100m</t>
    <phoneticPr fontId="1"/>
  </si>
  <si>
    <t>プロペラ交換費</t>
    <phoneticPr fontId="1"/>
  </si>
  <si>
    <t>船底清掃、塗装費</t>
    <phoneticPr fontId="1"/>
  </si>
  <si>
    <t>船体補修、塗装費</t>
    <phoneticPr fontId="1"/>
  </si>
  <si>
    <t>回航費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</si>
</sst>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6"/>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1"/>
      <color rgb="FF000000"/>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
    <xf numFmtId="0" fontId="0" fillId="0" borderId="0"/>
    <xf numFmtId="0" fontId="2" fillId="0" borderId="0"/>
    <xf numFmtId="38" fontId="2"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cellStyleXfs>
  <cellXfs count="82">
    <xf numFmtId="0" fontId="0" fillId="0" borderId="0" xfId="0"/>
    <xf numFmtId="0" fontId="5" fillId="0" borderId="2" xfId="3" applyFont="1" applyFill="1" applyBorder="1" applyAlignment="1">
      <alignment horizontal="left" vertical="center"/>
    </xf>
    <xf numFmtId="0" fontId="5" fillId="0" borderId="5" xfId="3" applyFont="1" applyFill="1" applyBorder="1" applyAlignment="1">
      <alignment horizontal="left" vertical="center"/>
    </xf>
    <xf numFmtId="0" fontId="5" fillId="0" borderId="3" xfId="3" applyFont="1" applyFill="1" applyBorder="1" applyAlignment="1">
      <alignment horizontal="left" vertical="center"/>
    </xf>
    <xf numFmtId="0" fontId="5" fillId="0" borderId="1" xfId="3" applyFont="1" applyFill="1" applyBorder="1" applyAlignment="1">
      <alignment horizontal="center" vertical="center"/>
    </xf>
    <xf numFmtId="0" fontId="6" fillId="0" borderId="0" xfId="3" applyFont="1" applyFill="1" applyAlignment="1">
      <alignment vertical="center"/>
    </xf>
    <xf numFmtId="0" fontId="5" fillId="0" borderId="0" xfId="3" applyFont="1" applyFill="1" applyAlignment="1">
      <alignment horizontal="left" vertical="center"/>
    </xf>
    <xf numFmtId="0" fontId="5" fillId="0" borderId="0" xfId="3" applyFont="1" applyFill="1" applyAlignment="1">
      <alignment horizontal="center" vertical="center"/>
    </xf>
    <xf numFmtId="0" fontId="7" fillId="0" borderId="0" xfId="3" applyFont="1" applyFill="1" applyAlignment="1">
      <alignment horizontal="left" vertical="center"/>
    </xf>
    <xf numFmtId="3" fontId="6" fillId="0" borderId="6" xfId="3" applyNumberFormat="1" applyFont="1" applyFill="1" applyBorder="1" applyAlignment="1">
      <alignment horizontal="center" vertical="center" shrinkToFit="1"/>
    </xf>
    <xf numFmtId="3" fontId="6" fillId="0" borderId="7" xfId="3" applyNumberFormat="1" applyFont="1" applyFill="1" applyBorder="1" applyAlignment="1">
      <alignment horizontal="center" vertical="center" shrinkToFit="1"/>
    </xf>
    <xf numFmtId="38" fontId="5" fillId="0" borderId="6" xfId="4" applyFont="1" applyFill="1" applyBorder="1" applyAlignment="1">
      <alignment vertical="center" shrinkToFit="1"/>
    </xf>
    <xf numFmtId="38" fontId="5" fillId="0" borderId="7" xfId="4" applyFont="1" applyFill="1" applyBorder="1" applyAlignment="1">
      <alignment vertical="center" shrinkToFit="1"/>
    </xf>
    <xf numFmtId="0" fontId="5" fillId="0" borderId="2" xfId="3" applyFont="1" applyFill="1" applyBorder="1" applyAlignment="1">
      <alignment horizontal="center" vertical="center"/>
    </xf>
    <xf numFmtId="38" fontId="5" fillId="0" borderId="6" xfId="4" applyFont="1" applyFill="1" applyBorder="1" applyAlignment="1">
      <alignment horizontal="right" vertical="center" shrinkToFit="1"/>
    </xf>
    <xf numFmtId="0" fontId="5" fillId="0" borderId="2" xfId="3" applyFont="1" applyFill="1" applyBorder="1" applyAlignment="1">
      <alignment horizontal="left" vertical="center" shrinkToFit="1"/>
    </xf>
    <xf numFmtId="0" fontId="5" fillId="0" borderId="5" xfId="3" applyFont="1" applyFill="1" applyBorder="1" applyAlignment="1">
      <alignment horizontal="left" vertical="center" shrinkToFit="1"/>
    </xf>
    <xf numFmtId="0" fontId="5" fillId="0" borderId="3" xfId="3" applyFont="1" applyFill="1" applyBorder="1" applyAlignment="1">
      <alignment horizontal="left" vertical="center" shrinkToFit="1"/>
    </xf>
    <xf numFmtId="0" fontId="5" fillId="0" borderId="3" xfId="3" applyFont="1" applyFill="1" applyBorder="1" applyAlignment="1">
      <alignment vertical="center" shrinkToFit="1"/>
    </xf>
    <xf numFmtId="0" fontId="5" fillId="0" borderId="0" xfId="3" applyFont="1" applyFill="1" applyBorder="1" applyAlignment="1">
      <alignment vertical="center"/>
    </xf>
    <xf numFmtId="38" fontId="5" fillId="0" borderId="0" xfId="3" applyNumberFormat="1" applyFont="1" applyFill="1" applyBorder="1" applyAlignment="1">
      <alignment vertical="center" shrinkToFit="1"/>
    </xf>
    <xf numFmtId="0" fontId="5" fillId="0" borderId="0" xfId="3" applyFont="1" applyFill="1" applyBorder="1" applyAlignment="1">
      <alignment vertical="center" shrinkToFit="1"/>
    </xf>
    <xf numFmtId="0" fontId="5" fillId="0" borderId="4" xfId="3" applyFont="1" applyFill="1" applyBorder="1" applyAlignment="1">
      <alignment horizontal="right" vertical="center" shrinkToFit="1"/>
    </xf>
    <xf numFmtId="3" fontId="5" fillId="0" borderId="1" xfId="3" applyNumberFormat="1" applyFont="1" applyFill="1" applyBorder="1" applyAlignment="1">
      <alignment vertical="center" shrinkToFit="1"/>
    </xf>
    <xf numFmtId="9" fontId="5" fillId="0" borderId="0" xfId="3" applyNumberFormat="1" applyFont="1" applyFill="1" applyAlignment="1">
      <alignment horizontal="center" vertical="center"/>
    </xf>
    <xf numFmtId="3" fontId="6" fillId="0" borderId="1" xfId="3" applyNumberFormat="1" applyFont="1" applyFill="1" applyBorder="1" applyAlignment="1">
      <alignment horizontal="center" vertical="center"/>
    </xf>
    <xf numFmtId="0" fontId="5" fillId="0" borderId="5" xfId="3" applyFont="1" applyFill="1" applyBorder="1" applyAlignment="1">
      <alignment horizontal="center" vertical="center"/>
    </xf>
    <xf numFmtId="0" fontId="5" fillId="0" borderId="3" xfId="3" applyFont="1" applyFill="1" applyBorder="1" applyAlignment="1">
      <alignment horizontal="center" vertical="center"/>
    </xf>
    <xf numFmtId="38" fontId="5" fillId="0" borderId="1" xfId="4" applyFont="1" applyFill="1" applyBorder="1" applyAlignment="1">
      <alignment vertical="center"/>
    </xf>
    <xf numFmtId="0" fontId="5" fillId="0" borderId="1" xfId="3" applyFont="1" applyFill="1" applyBorder="1" applyAlignment="1">
      <alignment horizontal="right" vertical="center" shrinkToFit="1"/>
    </xf>
    <xf numFmtId="3" fontId="8" fillId="0" borderId="1" xfId="3" applyNumberFormat="1" applyFont="1" applyFill="1" applyBorder="1" applyAlignment="1">
      <alignment horizontal="center" vertical="center"/>
    </xf>
    <xf numFmtId="38" fontId="5" fillId="2" borderId="6" xfId="4" applyFont="1" applyFill="1" applyBorder="1" applyAlignment="1">
      <alignment vertical="center" shrinkToFit="1"/>
    </xf>
    <xf numFmtId="38" fontId="5" fillId="2" borderId="7" xfId="4" applyFont="1" applyFill="1" applyBorder="1" applyAlignment="1">
      <alignment vertical="center" shrinkToFit="1"/>
    </xf>
    <xf numFmtId="0" fontId="5" fillId="2" borderId="6" xfId="3" applyFont="1" applyFill="1" applyBorder="1" applyAlignment="1">
      <alignment horizontal="center" vertical="center"/>
    </xf>
    <xf numFmtId="0" fontId="5" fillId="2" borderId="7" xfId="3" applyFont="1" applyFill="1" applyBorder="1" applyAlignment="1">
      <alignment horizontal="center" vertical="center"/>
    </xf>
    <xf numFmtId="3" fontId="6" fillId="0" borderId="6" xfId="3" applyNumberFormat="1" applyFont="1" applyFill="1" applyBorder="1" applyAlignment="1">
      <alignment horizontal="center" vertical="center"/>
    </xf>
    <xf numFmtId="3" fontId="6" fillId="0" borderId="7" xfId="3" applyNumberFormat="1" applyFont="1" applyFill="1" applyBorder="1" applyAlignment="1">
      <alignment horizontal="center" vertical="center"/>
    </xf>
    <xf numFmtId="38" fontId="5" fillId="0" borderId="6" xfId="4" applyFont="1" applyFill="1" applyBorder="1" applyAlignment="1">
      <alignment vertical="center"/>
    </xf>
    <xf numFmtId="38" fontId="5" fillId="2" borderId="7" xfId="4" applyFont="1" applyFill="1" applyBorder="1" applyAlignment="1">
      <alignment vertical="center"/>
    </xf>
    <xf numFmtId="0" fontId="5" fillId="2" borderId="0" xfId="3" applyFont="1" applyFill="1" applyAlignment="1">
      <alignment horizontal="center" vertical="center"/>
    </xf>
    <xf numFmtId="0" fontId="2" fillId="0" borderId="0" xfId="1" applyFont="1" applyBorder="1"/>
    <xf numFmtId="0" fontId="2" fillId="0" borderId="0" xfId="1" applyFont="1" applyFill="1" applyAlignment="1">
      <alignment vertical="center"/>
    </xf>
    <xf numFmtId="0" fontId="8" fillId="2" borderId="0" xfId="1" applyFont="1" applyFill="1" applyAlignment="1">
      <alignment horizontal="right" vertical="center"/>
    </xf>
    <xf numFmtId="0" fontId="2" fillId="0" borderId="0" xfId="3" applyFont="1" applyFill="1">
      <alignment vertical="center"/>
    </xf>
    <xf numFmtId="0" fontId="8" fillId="0" borderId="0" xfId="1" applyFont="1" applyFill="1" applyAlignment="1">
      <alignment horizontal="right" vertical="center"/>
    </xf>
    <xf numFmtId="0" fontId="2" fillId="0" borderId="0" xfId="3" applyFont="1" applyFill="1" applyAlignment="1">
      <alignment horizontal="center" vertical="center"/>
    </xf>
    <xf numFmtId="0" fontId="5" fillId="0" borderId="1" xfId="3" applyFont="1" applyFill="1" applyBorder="1" applyAlignment="1">
      <alignment horizontal="center" vertical="center" shrinkToFit="1"/>
    </xf>
    <xf numFmtId="0" fontId="2" fillId="0" borderId="0" xfId="3" applyFont="1" applyFill="1" applyBorder="1">
      <alignment vertical="center"/>
    </xf>
    <xf numFmtId="0" fontId="2" fillId="0" borderId="0" xfId="1" applyFont="1" applyFill="1" applyBorder="1" applyAlignment="1">
      <alignment horizontal="left" vertical="center"/>
    </xf>
    <xf numFmtId="0" fontId="9" fillId="0" borderId="0" xfId="1" applyFont="1" applyBorder="1"/>
    <xf numFmtId="0" fontId="2" fillId="0" borderId="0" xfId="3" applyFont="1" applyFill="1" applyAlignment="1">
      <alignment horizontal="distributed" vertical="center"/>
    </xf>
    <xf numFmtId="0" fontId="5" fillId="0" borderId="0" xfId="3" applyFont="1" applyFill="1" applyAlignment="1">
      <alignment horizontal="distributed" vertical="center"/>
    </xf>
    <xf numFmtId="0" fontId="10" fillId="0" borderId="0" xfId="1" applyFont="1" applyBorder="1" applyAlignment="1">
      <alignment vertical="center" wrapText="1"/>
    </xf>
    <xf numFmtId="0" fontId="2" fillId="2" borderId="0" xfId="3" applyFont="1" applyFill="1">
      <alignment vertical="center"/>
    </xf>
    <xf numFmtId="0" fontId="8" fillId="0" borderId="0" xfId="1" applyFont="1" applyFill="1" applyAlignment="1">
      <alignment horizontal="center" vertical="center"/>
    </xf>
    <xf numFmtId="0" fontId="2" fillId="0" borderId="0" xfId="1" applyFont="1" applyFill="1" applyAlignment="1">
      <alignment horizontal="center" vertical="center"/>
    </xf>
    <xf numFmtId="0" fontId="10" fillId="0" borderId="0" xfId="1" applyFont="1" applyBorder="1" applyAlignment="1">
      <alignment horizontal="center" vertical="center" wrapText="1"/>
    </xf>
    <xf numFmtId="0" fontId="8" fillId="0" borderId="2" xfId="3" applyFont="1" applyFill="1" applyBorder="1" applyAlignment="1">
      <alignment horizontal="center" vertical="center"/>
    </xf>
    <xf numFmtId="0" fontId="8" fillId="0" borderId="5" xfId="3" applyFont="1" applyFill="1" applyBorder="1" applyAlignment="1">
      <alignment horizontal="center" vertical="center"/>
    </xf>
    <xf numFmtId="3" fontId="8" fillId="2" borderId="1" xfId="3" applyNumberFormat="1" applyFont="1" applyFill="1" applyBorder="1" applyAlignment="1">
      <alignment vertical="center"/>
    </xf>
    <xf numFmtId="0" fontId="7" fillId="0" borderId="2" xfId="3" applyFont="1" applyFill="1" applyBorder="1" applyAlignment="1">
      <alignment horizontal="left" vertical="center"/>
    </xf>
    <xf numFmtId="0" fontId="7" fillId="0" borderId="5" xfId="3" applyFont="1" applyFill="1" applyBorder="1" applyAlignment="1">
      <alignment horizontal="left" vertical="center"/>
    </xf>
    <xf numFmtId="0" fontId="7" fillId="0" borderId="3" xfId="3" applyFont="1" applyFill="1" applyBorder="1" applyAlignment="1">
      <alignment horizontal="left" vertical="center"/>
    </xf>
    <xf numFmtId="0" fontId="5" fillId="0" borderId="2" xfId="3" applyFont="1" applyFill="1" applyBorder="1" applyAlignment="1">
      <alignment horizontal="left" vertical="center"/>
    </xf>
    <xf numFmtId="0" fontId="5" fillId="0" borderId="5" xfId="3" applyFont="1" applyFill="1" applyBorder="1" applyAlignment="1">
      <alignment horizontal="left" vertical="center"/>
    </xf>
    <xf numFmtId="0" fontId="5" fillId="0" borderId="3" xfId="3" applyFont="1" applyFill="1" applyBorder="1" applyAlignment="1">
      <alignment horizontal="left" vertical="center"/>
    </xf>
    <xf numFmtId="0" fontId="5" fillId="0" borderId="2" xfId="3" applyFont="1" applyFill="1" applyBorder="1" applyAlignment="1">
      <alignment vertical="center"/>
    </xf>
    <xf numFmtId="0" fontId="5" fillId="0" borderId="5" xfId="3" applyFont="1" applyFill="1" applyBorder="1" applyAlignment="1">
      <alignment vertical="center"/>
    </xf>
    <xf numFmtId="0" fontId="5" fillId="0" borderId="3" xfId="3" applyFont="1" applyFill="1" applyBorder="1" applyAlignment="1">
      <alignment vertical="center"/>
    </xf>
    <xf numFmtId="38" fontId="5" fillId="2" borderId="1" xfId="3" applyNumberFormat="1" applyFont="1" applyFill="1" applyBorder="1" applyAlignment="1">
      <alignment horizontal="right" vertical="center" shrinkToFit="1"/>
    </xf>
    <xf numFmtId="0" fontId="5" fillId="2" borderId="1" xfId="3" applyFont="1" applyFill="1" applyBorder="1" applyAlignment="1">
      <alignment horizontal="right" vertical="center" shrinkToFit="1"/>
    </xf>
    <xf numFmtId="3" fontId="5" fillId="2" borderId="1" xfId="3" applyNumberFormat="1" applyFont="1" applyFill="1" applyBorder="1" applyAlignment="1">
      <alignment vertical="center" shrinkToFit="1"/>
    </xf>
    <xf numFmtId="0" fontId="5" fillId="0" borderId="2" xfId="3" applyFont="1" applyFill="1" applyBorder="1" applyAlignment="1">
      <alignment horizontal="center" vertical="center"/>
    </xf>
    <xf numFmtId="0" fontId="5" fillId="0" borderId="5" xfId="3" applyFont="1" applyFill="1" applyBorder="1" applyAlignment="1">
      <alignment horizontal="center" vertical="center"/>
    </xf>
    <xf numFmtId="0" fontId="5" fillId="0" borderId="3" xfId="3" applyFont="1" applyFill="1" applyBorder="1" applyAlignment="1">
      <alignment horizontal="center" vertical="center"/>
    </xf>
    <xf numFmtId="38" fontId="5" fillId="2" borderId="4" xfId="3" applyNumberFormat="1" applyFont="1" applyFill="1" applyBorder="1" applyAlignment="1">
      <alignment horizontal="right" vertical="center" shrinkToFit="1"/>
    </xf>
    <xf numFmtId="0" fontId="5" fillId="2" borderId="4" xfId="3" applyFont="1" applyFill="1" applyBorder="1" applyAlignment="1">
      <alignment horizontal="right" vertical="center" shrinkToFit="1"/>
    </xf>
    <xf numFmtId="0" fontId="5" fillId="0" borderId="2" xfId="3" applyFont="1" applyFill="1" applyBorder="1" applyAlignment="1">
      <alignment horizontal="left" vertical="center" shrinkToFit="1"/>
    </xf>
    <xf numFmtId="0" fontId="5" fillId="0" borderId="5" xfId="3" applyFont="1" applyFill="1" applyBorder="1" applyAlignment="1">
      <alignment horizontal="left" vertical="center" shrinkToFit="1"/>
    </xf>
    <xf numFmtId="0" fontId="5" fillId="0" borderId="3" xfId="3" applyFont="1" applyFill="1" applyBorder="1" applyAlignment="1">
      <alignment horizontal="left" vertical="center" shrinkToFit="1"/>
    </xf>
    <xf numFmtId="38" fontId="5" fillId="2" borderId="2" xfId="3" applyNumberFormat="1" applyFont="1" applyFill="1" applyBorder="1" applyAlignment="1">
      <alignment vertical="center" shrinkToFit="1"/>
    </xf>
    <xf numFmtId="0" fontId="5" fillId="2" borderId="3" xfId="3" applyFont="1" applyFill="1" applyBorder="1" applyAlignment="1">
      <alignment vertical="center" shrinkToFit="1"/>
    </xf>
  </cellXfs>
  <cellStyles count="5">
    <cellStyle name="桁区切り 2" xfId="2"/>
    <cellStyle name="桁区切り 3" xfId="4"/>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yk_tokoji_pc7\&#20849;&#26377;&#12501;&#12457;&#12523;&#12480;\WINDOWS\&#65411;&#65438;&#65405;&#65400;&#65412;&#65391;&#65420;&#65439;\My%20Documents\&#20843;&#23614;&#24681;&#26234;\My%20Documents\&#20843;&#23614;&#24066;\My%20Documents\&#39640;&#30693;&#24066;\&#12511;&#12491;&#12471;&#12540;&#12523;&#12489;&#25968;&#3732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My%20Documents\&#24179;&#25104;&#65297;&#65296;&#24180;&#24230;\&#29305;&#21029;&#32076;&#36027;\&#23460;&#29983;&#12480;&#12512;&#32331;&#33337;&#35373;&#20633;&#25972;&#20633;&#24037;&#20107;\&#35373;&#35336;&#26360;\My%20Documents\&#24179;&#25104;&#65297;&#65296;&#24180;&#24230;\&#36890;&#24120;&#32076;&#36027;\&#38738;&#34030;&#23546;&#12539;&#23460;&#29983;&#12480;&#12512;&#21033;&#27700;&#35373;&#20633;&#28857;&#26908;&#12539;&#25972;&#20633;\&#35373;&#35336;&#26360;\H10%20&#23460;&#29983;&#12480;&#12512;&#21033;&#27700;&#35373;&#20633;&#28857;&#26908;&#12539;&#25972;&#20633;%20&#31309;&#31639;&#36039;&#260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My%20Documents\&#24179;&#25104;&#65297;&#65297;&#24180;&#24230;&#65288;&#26032;&#22478;&#65289;\&#31649;&#29702;&#26989;&#21209;&#36027;\&#36890;&#24120;&#32076;&#36027;\&#25391;&#33609;&#38957;&#39318;&#24037;&#12466;&#12540;&#12488;&#28857;&#26908;&#25972;&#20633;\&#35373;&#35336;&#26360;\My%20Documents\&#24179;&#25104;&#65297;&#65296;&#24180;&#24230;\&#29305;&#21029;&#32076;&#36027;\&#12466;&#12540;&#12488;&#31561;&#22615;&#35013;\&#35373;&#35336;&#26360;\H10%20&#23460;&#29983;&#12480;&#12512;&#12466;&#12540;&#12488;&#31561;&#22615;&#35013;&#24037;&#20107;&#12288;&#31309;&#31639;&#36039;&#26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07.&#26908;&#26619;&#38306;&#20418;\&#22865;&#32004;&#26908;&#26619;&#20107;&#21209;&#65288;&#25903;&#31038;&#12539;&#20661;&#21209;&#6528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36039;&#37329;&#36865;&#20184;&#20381;&#38972;&#2636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iz-kikai1\h\&#35373;&#35336;&#26360;\&#39640;&#23665;\&#39640;&#65306;&#22132;&#27700;\&#27231;&#26800;&#35506;&#20849;&#26377;\&#35373;&#35336;&#26360;\&#39640;&#23665;\&#39640;&#32178;&#22580;\&#24179;&#25104;&#65297;&#65296;&#24180;&#24230;\&#29305;&#21029;&#32076;&#36027;\&#23460;&#29983;&#12480;&#12512;&#32331;&#33337;&#35373;&#20633;&#25972;&#20633;&#24037;&#20107;\&#35373;&#35336;&#26360;\My%20Documents\&#24179;&#25104;&#65297;&#65296;&#24180;&#24230;\&#36890;&#24120;&#32076;&#36027;\&#38738;&#34030;&#23546;&#12539;&#23460;&#29983;&#12480;&#12512;&#21033;&#27700;&#35373;&#20633;&#28857;&#26908;&#12539;&#25972;&#20633;\&#35373;&#35336;&#26360;\H10%20&#23460;&#29983;&#12480;&#12512;&#21033;&#27700;&#35373;&#20633;&#28857;&#26908;&#12539;&#25972;&#20633;%20&#31309;&#31639;&#36039;&#260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IZ-KIKAI2\&#27231;&#26800;&#35506;&#20849;&#26377;\&#35373;&#35336;&#26360;\&#23460;&#29983;\&#23460;&#29983;&#31354;&#35519;\&#31354;&#35519;&#35373;&#206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IZ-KIKAI2\&#27231;&#26800;&#35506;&#20849;&#26377;\&#27231;&#26800;&#35506;&#20849;&#26377;\&#35373;&#35336;&#26360;\&#38738;&#20154;&#33655;&#65394;&#65437;&#65400;&#65431;&#28857;&#26908;\&#38738;&#34030;&#23546;&#12480;&#12512;\&#38738;&#34030;&#23546;&#12480;&#12512;\&#38738;&#34030;&#23546;&#12480;&#12512;\&#65305;&#65303;&#25913;&#30000;\&#65297;&#65294;&#35373;&#35336;&#26360;\&#33258;&#21205;&#25161;\&#33258;&#21205;&#25161;&#12288;&#31309;&#31639;&#36039;&#26009;.xlw"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iz-kikai1\h\&#35373;&#35336;&#26360;\&#20849;&#36890;\&#39640;&#23460;&#30436;&#25913;&#36896;\&#27231;&#26800;&#35506;&#20849;&#26377;\&#35373;&#35336;&#26360;\&#38738;&#34030;&#23546;\&#38738;&#65306;&#28857;&#26908;&#27497;&#24266;&#22615;&#35013;\&#38738;&#34030;&#23546;&#12480;&#12512;\&#38738;&#34030;&#23546;&#12480;&#12512;\&#38738;&#34030;&#23546;&#12480;&#12512;\&#65305;&#65303;&#25913;&#30000;\&#65297;&#65294;&#35373;&#35336;&#26360;\&#33258;&#21205;&#25161;\&#33258;&#21205;&#25161;&#12288;&#31309;&#31639;&#36039;&#26009;.xlw"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KE_SRV1\&#20849;&#26377;&#65298;\My%20Documents\&#24179;&#25104;&#65297;&#65297;&#24180;&#24230;\&#36015;&#27700;&#27744;&#21608;&#36794;&#22320;&#28369;&#12426;&#35251;&#28204;&#26989;&#21209;\&#24403;&#21021;&#35373;&#35336;&#65288;&#22320;&#12377;&#12409;&#12426;&#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IZ-KIKAI1\&#27231;&#26800;&#35506;\windows\TEMP\&#36039;&#37329;&#36865;&#20184;&#20381;&#38972;&#2636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v\ncc\&#35914;&#24029;\&#26368;&#32066;&#25968;&#37327;\&#65404;&#65392;&#65433;&#65412;&#65438;&#24037;&#25968;&#37327;\WINDOWS\&#65411;&#65438;&#65405;&#65400;&#65412;&#65391;&#65420;&#65439;\&#26494;&#27743;&#22303;&#26408;\&#35036;&#21161;&#24037;&#27861;&#31309;&#3163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yk_srv3\&#27700;&#28304;&#31649;&#29702;&#25152;\&#20013;&#26449;&#20027;&#27700;\01%20&#30330;&#27880;\&#21442;&#32771;&#36039;&#26009;\0122H14&#38957;&#39318;&#24037;&#12466;&#12540;&#12488;&#35373;&#20633;&#20445;&#23432;&#26989;&#2120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IN_SRV02\&#27231;&#26800;&#20418;\&#21462;&#27700;&#35373;&#20633;&#28857;&#26908;&#25972;&#20633;\&#21462;&#27700;&#35373;&#20633;&#12288;&#12288;&#31309;&#31639;&#36039;&#26009;&#65288;&#28857;&#26908;&#65289;&#26368;&#32066;&#2925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ke_srv1\&#20849;&#26377;&#65298;\&#31649;&#29702;&#35506;\&#31532;&#20108;&#31649;&#29702;&#35506;\&#31649;&#29702;&#31532;&#20108;&#20418;\&#26989;&#21209;&#38306;&#20418;\H14\&#27700;&#36074;&#35519;&#26619;\H13&#27700;&#36074;&#35519;&#26619;&#35373;&#35336;&#2636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ur-kanri4\e\&#27231;&#26800;&#35506;&#20849;&#26377;\&#35373;&#35336;&#26360;\&#38738;&#20154;&#33655;&#65394;&#65437;&#65400;&#65431;&#28857;&#26908;\&#38738;&#34030;&#23546;&#12480;&#12512;\&#38738;&#34030;&#23546;&#12480;&#12512;\&#38738;&#34030;&#23546;&#12480;&#12512;\&#65305;&#65303;&#25913;&#30000;\&#65297;&#65294;&#35373;&#35336;&#26360;\&#33258;&#21205;&#25161;\&#33258;&#21205;&#25161;&#12288;&#31309;&#31639;&#36039;&#26009;.xlw"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iz-kikai1\h\&#35373;&#35336;&#26360;\&#39640;&#23665;\&#39640;&#65306;&#22132;&#27700;\&#27231;&#26800;&#35506;&#20849;&#26377;\&#35373;&#35336;&#26360;\&#39640;&#23665;\&#39640;&#32178;&#22580;\&#24179;&#25104;&#65297;&#65296;&#24180;&#24230;\&#29305;&#21029;&#32076;&#36027;\&#23460;&#29983;&#12480;&#12512;&#32331;&#33337;&#35373;&#20633;&#25972;&#20633;&#24037;&#20107;\&#35373;&#35336;&#26360;\My%20Documents\&#24179;&#25104;&#65297;&#65296;&#24180;&#24230;\&#29305;&#21029;&#32076;&#36027;\&#12466;&#12540;&#12488;&#31561;&#22615;&#35013;\&#35373;&#35336;&#26360;\H10%20&#23460;&#29983;&#12480;&#12512;&#12466;&#12540;&#12488;&#31561;&#22615;&#35013;&#24037;&#20107;&#12288;&#31309;&#31639;&#36039;&#26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IZ-KIKAI2\&#27231;&#26800;&#35506;&#20849;&#26377;\My%20Documents\&#24179;&#25104;&#65297;&#65296;&#24180;&#24230;\&#29305;&#21029;&#32076;&#36027;\&#23460;&#29983;&#12480;&#12512;&#32331;&#33337;&#35373;&#20633;&#25972;&#20633;&#24037;&#20107;\&#35373;&#35336;&#26360;\My%20Documents\&#24179;&#25104;&#65297;&#65296;&#24180;&#24230;\&#29305;&#21029;&#32076;&#36027;\&#12466;&#12540;&#12488;&#31561;&#22615;&#35013;\&#35373;&#35336;&#26360;\H10%20&#23460;&#29983;&#12480;&#12512;&#12466;&#12540;&#12488;&#31561;&#22615;&#35013;&#24037;&#20107;&#12288;&#31309;&#31639;&#36039;&#26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24179;&#25104;&#65297;&#65298;&#24180;&#24230;\&#20104;&#31639;\&#12480;&#12512;&#12466;&#12540;&#12488;&#35373;&#20633;&#20182;&#20445;&#23432;&#26989;&#21209;\My%20Documents\&#24179;&#25104;&#65297;&#65296;&#24180;&#24230;\&#36890;&#24120;&#32076;&#36027;\&#38738;&#34030;&#23546;&#12539;&#23460;&#29983;&#12480;&#12512;&#21033;&#27700;&#35373;&#20633;&#28857;&#26908;&#12539;&#25972;&#20633;\&#35373;&#35336;&#26360;\H10%20&#23460;&#29983;&#12480;&#12512;&#21033;&#27700;&#35373;&#20633;&#28857;&#26908;&#12539;&#25972;&#20633;%20&#31309;&#31639;&#36039;&#26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My%20Documents\&#24179;&#25104;&#65297;&#65297;&#24180;&#24230;\&#31649;&#29702;&#26989;&#21209;&#36027;\&#29305;&#21029;&#32076;&#36027;\&#23460;&#29983;&#12480;&#12512;&#26119;&#38477;&#35373;&#20633;&#25972;&#20633;&#24037;&#20107;\&#35373;&#35336;&#26360;\H11%20&#23460;&#29983;&#12480;&#12512;&#26119;&#38477;&#35373;&#20633;&#25972;&#20633;&#24037;&#20107;&#12288;&#31309;&#31639;&#36039;&#26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My%20Documents\&#24179;&#25104;&#65297;&#65296;&#24180;&#24230;\&#29305;&#21029;&#32076;&#36027;\&#23460;&#29983;&#12480;&#12512;&#32331;&#33337;&#35373;&#20633;&#25972;&#20633;&#24037;&#20107;\&#35373;&#35336;&#26360;\My%20Documents\&#24179;&#25104;&#65297;&#65296;&#24180;&#24230;\&#36890;&#24120;&#32076;&#36027;\&#38738;&#34030;&#23546;&#12539;&#23460;&#29983;&#12480;&#12512;&#21033;&#27700;&#35373;&#20633;&#28857;&#26908;&#12539;&#25972;&#20633;\&#35373;&#35336;&#26360;\H10%20&#23460;&#29983;&#12480;&#12512;&#21033;&#27700;&#35373;&#20633;&#28857;&#26908;&#12539;&#25972;&#20633;%20&#31309;&#31639;&#36039;&#26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IZ-KIKAI2\&#27231;&#26800;&#35506;&#20849;&#26377;\My%20Documents\&#24179;&#25104;&#65297;&#65296;&#24180;&#24230;\&#29305;&#21029;&#32076;&#36027;\&#23460;&#29983;&#12480;&#12512;&#32331;&#33337;&#35373;&#20633;&#25972;&#20633;&#24037;&#20107;\&#35373;&#35336;&#26360;\My%20Documents\&#24179;&#25104;&#65297;&#65296;&#24180;&#24230;\&#36890;&#24120;&#32076;&#36027;\&#38738;&#34030;&#23546;&#12539;&#23460;&#29983;&#12480;&#12512;&#21033;&#27700;&#35373;&#20633;&#28857;&#26908;&#12539;&#25972;&#20633;\&#35373;&#35336;&#26360;\H10%20&#23460;&#29983;&#12480;&#12512;&#21033;&#27700;&#35373;&#20633;&#28857;&#26908;&#12539;&#25972;&#20633;%20&#31309;&#31639;&#36039;&#26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My%20Documents\&#24179;&#25104;&#65297;&#65297;&#24180;&#24230;&#65288;&#26032;&#22478;&#65289;\&#31649;&#29702;&#26989;&#21209;&#36027;\&#36890;&#24120;&#32076;&#36027;\&#29279;&#21570;&#26494;&#21407;&#38957;&#39318;&#24037;&#12466;&#12540;&#12488;&#35373;&#20633;&#28857;&#26908;&#25972;&#20633;\&#35373;&#35336;&#26360;\H11%20&#29279;&#21570;&#26494;&#21407;&#38957;&#39318;&#24037;&#12466;&#12540;&#12488;&#35373;&#20633;&#28857;&#26908;&#25972;&#20633;&#65288;&#20104;&#20633;&#12466;&#12540;&#12488;&#65298;&#38272;&#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My%20Documents\&#24179;&#25104;&#65297;&#65297;&#24180;&#24230;&#65288;&#26032;&#22478;&#65289;\&#31649;&#29702;&#26989;&#21209;&#36027;\&#36890;&#24120;&#32076;&#36027;\&#25391;&#33609;&#38957;&#39318;&#24037;&#12466;&#12540;&#12488;&#28857;&#26908;&#25972;&#20633;\&#35373;&#35336;&#26360;\My%20Documents\&#24179;&#25104;&#65297;&#65296;&#24180;&#24230;\&#36890;&#24120;&#32076;&#36027;\&#38738;&#34030;&#23546;&#12539;&#23460;&#29983;&#12480;&#12512;&#21033;&#27700;&#35373;&#20633;&#28857;&#26908;&#12539;&#25972;&#20633;\&#35373;&#35336;&#26360;\H10%20&#23460;&#29983;&#12480;&#12512;&#21033;&#27700;&#35373;&#20633;&#28857;&#26908;&#12539;&#25972;&#20633;%20&#31309;&#31639;&#36039;&#26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設計書"/>
      <sheetName val="ﾛｯｸ室築造工"/>
      <sheetName val="圧気設備工"/>
      <sheetName val="坑外設備工"/>
      <sheetName val="立坑設備工"/>
      <sheetName val="坑内設備工"/>
      <sheetName val="ｼｰﾙﾄﾞ設備工"/>
      <sheetName val="ｼｰﾙﾄﾞ工"/>
      <sheetName val="ﾐﾆ根拠"/>
      <sheetName val="工程表"/>
      <sheetName val="φ4500"/>
      <sheetName val="集計"/>
      <sheetName val="鋼材運搬"/>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内訳書"/>
      <sheetName val="設計書"/>
      <sheetName val="単価比較表"/>
      <sheetName val="工数比率換算表"/>
      <sheetName val="工数"/>
      <sheetName val="工程表"/>
      <sheetName val="監督員"/>
      <sheetName val="随意契約理由書"/>
      <sheetName val="契約措置の請求"/>
      <sheetName val="下調書"/>
    </sheetNames>
    <sheetDataSet>
      <sheetData sheetId="0"/>
      <sheetData sheetId="1"/>
      <sheetData sheetId="2">
        <row r="1">
          <cell r="G1" t="str">
            <v>内　甲　　</v>
          </cell>
        </row>
        <row r="2">
          <cell r="A2" t="str">
            <v>　内第　　１　号</v>
          </cell>
        </row>
        <row r="3">
          <cell r="B3" t="str">
            <v>材　料　費</v>
          </cell>
          <cell r="E3" t="str">
            <v>　内　　　　訳　　　　書</v>
          </cell>
        </row>
        <row r="5">
          <cell r="A5" t="str">
            <v>名　　　　称</v>
          </cell>
          <cell r="B5" t="str">
            <v>規　　　　格</v>
          </cell>
          <cell r="C5" t="str">
            <v>単位</v>
          </cell>
          <cell r="D5" t="str">
            <v>員　数</v>
          </cell>
          <cell r="E5" t="str">
            <v>単　価</v>
          </cell>
          <cell r="F5" t="str">
            <v>金　　　　額</v>
          </cell>
          <cell r="G5" t="str">
            <v>備　　　　考</v>
          </cell>
        </row>
        <row r="6">
          <cell r="A6" t="str">
            <v>直接材料費</v>
          </cell>
          <cell r="C6" t="str">
            <v>式</v>
          </cell>
          <cell r="D6">
            <v>1</v>
          </cell>
          <cell r="F6">
            <v>188120</v>
          </cell>
          <cell r="G6" t="str">
            <v>内訳書第 1-1 号</v>
          </cell>
        </row>
        <row r="7">
          <cell r="A7" t="str">
            <v>補助材料費</v>
          </cell>
          <cell r="C7" t="str">
            <v>〃</v>
          </cell>
          <cell r="D7">
            <v>1</v>
          </cell>
          <cell r="E7" t="str">
            <v xml:space="preserve"> </v>
          </cell>
          <cell r="F7">
            <v>28400</v>
          </cell>
          <cell r="G7" t="str">
            <v>　</v>
          </cell>
        </row>
        <row r="8">
          <cell r="A8" t="str">
            <v>　　　　　　　　計</v>
          </cell>
          <cell r="F8">
            <v>216520</v>
          </cell>
        </row>
        <row r="9">
          <cell r="A9" t="str">
            <v>　　　　　　　　改め</v>
          </cell>
          <cell r="F9">
            <v>216000</v>
          </cell>
        </row>
        <row r="16">
          <cell r="A16" t="str">
            <v xml:space="preserve">  №4120</v>
          </cell>
          <cell r="G16" t="str">
            <v>水資源開発公団</v>
          </cell>
        </row>
        <row r="17">
          <cell r="G17" t="str">
            <v>内　甲　　</v>
          </cell>
        </row>
        <row r="18">
          <cell r="A18" t="str">
            <v>　内第　１－１号</v>
          </cell>
        </row>
        <row r="19">
          <cell r="B19" t="str">
            <v>直　接　材　料　費</v>
          </cell>
          <cell r="E19" t="str">
            <v>　内　　　　訳　　　　書</v>
          </cell>
        </row>
        <row r="21">
          <cell r="A21" t="str">
            <v>名　　　　称</v>
          </cell>
          <cell r="B21" t="str">
            <v>規　　　　格</v>
          </cell>
          <cell r="C21" t="str">
            <v>単位</v>
          </cell>
          <cell r="D21" t="str">
            <v>員　数</v>
          </cell>
          <cell r="E21" t="str">
            <v>単　価</v>
          </cell>
          <cell r="F21" t="str">
            <v>金　　　　額</v>
          </cell>
          <cell r="G21" t="str">
            <v>備　　　　考</v>
          </cell>
        </row>
        <row r="22">
          <cell r="A22" t="str">
            <v>ペンゾイル</v>
          </cell>
          <cell r="B22" t="str">
            <v>EP-2</v>
          </cell>
          <cell r="C22" t="str">
            <v>缶</v>
          </cell>
          <cell r="D22">
            <v>2</v>
          </cell>
          <cell r="E22">
            <v>40000</v>
          </cell>
          <cell r="F22">
            <v>80000</v>
          </cell>
        </row>
        <row r="23">
          <cell r="A23" t="str">
            <v>メカニックオイル</v>
          </cell>
          <cell r="B23" t="str">
            <v>32</v>
          </cell>
          <cell r="C23" t="str">
            <v>〃</v>
          </cell>
          <cell r="D23">
            <v>1</v>
          </cell>
          <cell r="F23">
            <v>7200</v>
          </cell>
        </row>
        <row r="24">
          <cell r="A24" t="str">
            <v>ｽｰﾊﾟｰギヤオイル</v>
          </cell>
          <cell r="B24" t="str">
            <v>220</v>
          </cell>
          <cell r="C24" t="str">
            <v>〃</v>
          </cell>
          <cell r="D24">
            <v>4</v>
          </cell>
          <cell r="E24">
            <v>7600</v>
          </cell>
          <cell r="F24">
            <v>30400</v>
          </cell>
        </row>
        <row r="25">
          <cell r="A25" t="str">
            <v>減速機油面計</v>
          </cell>
          <cell r="C25" t="str">
            <v>個</v>
          </cell>
          <cell r="D25">
            <v>6</v>
          </cell>
          <cell r="E25">
            <v>900</v>
          </cell>
          <cell r="F25">
            <v>5400</v>
          </cell>
        </row>
        <row r="26">
          <cell r="A26" t="str">
            <v>ガイドリング</v>
          </cell>
          <cell r="C26" t="str">
            <v>〃</v>
          </cell>
          <cell r="D26">
            <v>8</v>
          </cell>
          <cell r="E26">
            <v>390</v>
          </cell>
          <cell r="F26">
            <v>3120</v>
          </cell>
          <cell r="G26" t="str">
            <v>表面取水、保安</v>
          </cell>
        </row>
        <row r="27">
          <cell r="A27" t="str">
            <v>シーブブラケット</v>
          </cell>
          <cell r="C27" t="str">
            <v>組</v>
          </cell>
          <cell r="D27">
            <v>1</v>
          </cell>
          <cell r="F27">
            <v>32000</v>
          </cell>
          <cell r="G27" t="str">
            <v>表面取水</v>
          </cell>
        </row>
        <row r="28">
          <cell r="A28" t="str">
            <v>〃</v>
          </cell>
          <cell r="C28" t="str">
            <v>〃</v>
          </cell>
          <cell r="D28">
            <v>1</v>
          </cell>
          <cell r="F28">
            <v>30000</v>
          </cell>
          <cell r="G28" t="str">
            <v>保安</v>
          </cell>
        </row>
        <row r="29">
          <cell r="A29" t="str">
            <v>　　　　　　　　計</v>
          </cell>
          <cell r="F29">
            <v>188120</v>
          </cell>
        </row>
        <row r="32">
          <cell r="A32" t="str">
            <v xml:space="preserve">  №4120</v>
          </cell>
          <cell r="G32" t="str">
            <v>水資源開発公団</v>
          </cell>
        </row>
        <row r="33">
          <cell r="G33" t="str">
            <v>内　甲　　</v>
          </cell>
        </row>
        <row r="34">
          <cell r="A34" t="str">
            <v>　内第　　２　号</v>
          </cell>
        </row>
        <row r="35">
          <cell r="B35" t="str">
            <v>直　接　経　費</v>
          </cell>
          <cell r="E35" t="str">
            <v>　内　　　　訳　　　　書</v>
          </cell>
        </row>
        <row r="37">
          <cell r="A37" t="str">
            <v>名　　　　称</v>
          </cell>
          <cell r="B37" t="str">
            <v>規　　　　格</v>
          </cell>
          <cell r="C37" t="str">
            <v>単位</v>
          </cell>
          <cell r="D37" t="str">
            <v>員　数</v>
          </cell>
          <cell r="E37" t="str">
            <v>単　価</v>
          </cell>
          <cell r="F37" t="str">
            <v>金　　　　額</v>
          </cell>
          <cell r="G37" t="str">
            <v>備　　　　考</v>
          </cell>
        </row>
        <row r="38">
          <cell r="A38" t="str">
            <v>直接経費</v>
          </cell>
          <cell r="B38" t="str">
            <v>　　</v>
          </cell>
          <cell r="C38" t="str">
            <v>式</v>
          </cell>
          <cell r="D38">
            <v>1</v>
          </cell>
          <cell r="E38" t="str">
            <v xml:space="preserve"> </v>
          </cell>
          <cell r="F38">
            <v>45440</v>
          </cell>
        </row>
        <row r="39">
          <cell r="A39" t="str">
            <v>高速料金</v>
          </cell>
          <cell r="C39" t="str">
            <v>〃</v>
          </cell>
          <cell r="D39">
            <v>1</v>
          </cell>
          <cell r="F39">
            <v>1523</v>
          </cell>
        </row>
        <row r="40">
          <cell r="A40" t="str">
            <v>廃油処理費</v>
          </cell>
          <cell r="C40" t="str">
            <v>〃</v>
          </cell>
          <cell r="D40">
            <v>1</v>
          </cell>
          <cell r="F40">
            <v>1800</v>
          </cell>
        </row>
        <row r="41">
          <cell r="A41" t="str">
            <v>　　　　　　　　計</v>
          </cell>
          <cell r="C41" t="str">
            <v xml:space="preserve"> </v>
          </cell>
          <cell r="D41" t="str">
            <v xml:space="preserve"> </v>
          </cell>
          <cell r="F41">
            <v>48763</v>
          </cell>
        </row>
        <row r="42">
          <cell r="A42" t="str">
            <v xml:space="preserve">　　　　　　　　改め </v>
          </cell>
          <cell r="F42">
            <v>48000</v>
          </cell>
        </row>
        <row r="48">
          <cell r="A48" t="str">
            <v xml:space="preserve">  №4120</v>
          </cell>
          <cell r="G48" t="str">
            <v>水資源開発公団</v>
          </cell>
        </row>
        <row r="49">
          <cell r="G49" t="str">
            <v>内　甲　　</v>
          </cell>
        </row>
        <row r="50">
          <cell r="A50" t="str">
            <v>　内第　　３　号</v>
          </cell>
        </row>
        <row r="51">
          <cell r="B51" t="str">
            <v>直　接　労　務　費</v>
          </cell>
          <cell r="E51" t="str">
            <v>　内　　　　訳　　　　書</v>
          </cell>
        </row>
        <row r="53">
          <cell r="A53" t="str">
            <v>名　　　　称</v>
          </cell>
          <cell r="B53" t="str">
            <v>規　　　　格</v>
          </cell>
          <cell r="C53" t="str">
            <v>単位</v>
          </cell>
          <cell r="D53" t="str">
            <v>員　数</v>
          </cell>
          <cell r="E53" t="str">
            <v>単　価</v>
          </cell>
          <cell r="F53" t="str">
            <v>金　　　　額</v>
          </cell>
          <cell r="G53" t="str">
            <v>備　　　　考</v>
          </cell>
        </row>
        <row r="54">
          <cell r="A54" t="str">
            <v>点検整備工</v>
          </cell>
          <cell r="C54" t="str">
            <v>人</v>
          </cell>
          <cell r="D54">
            <v>25</v>
          </cell>
          <cell r="E54">
            <v>22720</v>
          </cell>
          <cell r="F54">
            <v>568000</v>
          </cell>
        </row>
        <row r="55">
          <cell r="A55" t="str">
            <v>普通作業員</v>
          </cell>
          <cell r="C55" t="str">
            <v>〃</v>
          </cell>
          <cell r="D55">
            <v>2</v>
          </cell>
          <cell r="E55">
            <v>16100</v>
          </cell>
          <cell r="F55">
            <v>32200</v>
          </cell>
        </row>
        <row r="56">
          <cell r="A56" t="str">
            <v>　　　　　　　　計</v>
          </cell>
          <cell r="C56" t="str">
            <v xml:space="preserve"> </v>
          </cell>
          <cell r="D56" t="str">
            <v xml:space="preserve"> </v>
          </cell>
          <cell r="E56" t="str">
            <v xml:space="preserve"> </v>
          </cell>
          <cell r="F56">
            <v>600200</v>
          </cell>
        </row>
        <row r="57">
          <cell r="A57" t="str">
            <v>　　　　　　　　改め</v>
          </cell>
          <cell r="C57" t="str">
            <v xml:space="preserve"> </v>
          </cell>
          <cell r="D57" t="str">
            <v xml:space="preserve"> </v>
          </cell>
          <cell r="E57" t="str">
            <v xml:space="preserve"> </v>
          </cell>
          <cell r="F57">
            <v>600000</v>
          </cell>
        </row>
        <row r="58">
          <cell r="A58" t="str">
            <v xml:space="preserve"> </v>
          </cell>
        </row>
        <row r="59">
          <cell r="A59" t="str">
            <v xml:space="preserve"> </v>
          </cell>
        </row>
        <row r="64">
          <cell r="A64" t="str">
            <v xml:space="preserve">  №4120</v>
          </cell>
          <cell r="G64" t="str">
            <v>水資源開発公団</v>
          </cell>
        </row>
        <row r="65">
          <cell r="G65" t="str">
            <v>（甲）　　</v>
          </cell>
        </row>
        <row r="66">
          <cell r="A66" t="str">
            <v>　第　　　　号表</v>
          </cell>
        </row>
        <row r="67">
          <cell r="B67" t="str">
            <v>補　修　塗　装　費</v>
          </cell>
          <cell r="E67" t="str">
            <v>　単　　　　価　　　　表</v>
          </cell>
        </row>
        <row r="68">
          <cell r="C68" t="str">
            <v>（１m2当り）</v>
          </cell>
        </row>
        <row r="69">
          <cell r="A69" t="str">
            <v>名　　　　称</v>
          </cell>
          <cell r="B69" t="str">
            <v>形　状　寸　法</v>
          </cell>
          <cell r="C69" t="str">
            <v>単位</v>
          </cell>
          <cell r="D69" t="str">
            <v>員　数</v>
          </cell>
          <cell r="E69" t="str">
            <v>単　価</v>
          </cell>
          <cell r="F69" t="str">
            <v>金　　　　額</v>
          </cell>
          <cell r="G69" t="str">
            <v>備　　　　考</v>
          </cell>
        </row>
        <row r="70">
          <cell r="A70" t="str">
            <v>素地調整　</v>
          </cell>
          <cell r="B70" t="str">
            <v>3種Cケレン</v>
          </cell>
          <cell r="C70" t="str">
            <v>式</v>
          </cell>
          <cell r="D70">
            <v>1</v>
          </cell>
          <cell r="F70">
            <v>127544</v>
          </cell>
          <cell r="G70" t="str">
            <v>単価表第 2 号表</v>
          </cell>
        </row>
        <row r="71">
          <cell r="A71" t="str">
            <v>ペイント</v>
          </cell>
          <cell r="B71" t="str">
            <v>ﾀｰﾙｴﾎﾟｷｼ樹脂塗料</v>
          </cell>
          <cell r="C71" t="str">
            <v>kg</v>
          </cell>
          <cell r="D71">
            <v>23</v>
          </cell>
          <cell r="E71">
            <v>743</v>
          </cell>
          <cell r="F71">
            <v>17089</v>
          </cell>
        </row>
        <row r="72">
          <cell r="A72" t="str">
            <v>希釈剤</v>
          </cell>
          <cell r="B72" t="str">
            <v>ﾀｰﾙｴﾎﾟｷｼ樹脂塗料用</v>
          </cell>
          <cell r="C72" t="str">
            <v>〃</v>
          </cell>
          <cell r="D72">
            <v>1.1499999999999999</v>
          </cell>
          <cell r="F72">
            <v>379</v>
          </cell>
        </row>
        <row r="73">
          <cell r="A73" t="str">
            <v>雑品　</v>
          </cell>
          <cell r="C73" t="str">
            <v>式</v>
          </cell>
          <cell r="D73">
            <v>1</v>
          </cell>
          <cell r="F73">
            <v>1222</v>
          </cell>
          <cell r="G73" t="str">
            <v>ﾍﾟｲﾝﾄ費＋希釈剤費
の7%</v>
          </cell>
        </row>
        <row r="74">
          <cell r="A74" t="str">
            <v>橋梁塗装工</v>
          </cell>
          <cell r="C74" t="str">
            <v>人</v>
          </cell>
          <cell r="D74">
            <v>2.8000000000000003</v>
          </cell>
          <cell r="E74">
            <v>29800</v>
          </cell>
          <cell r="F74">
            <v>83440</v>
          </cell>
        </row>
        <row r="75">
          <cell r="A75" t="str">
            <v>　　　　　　　　計</v>
          </cell>
          <cell r="F75">
            <v>229674</v>
          </cell>
        </row>
        <row r="76">
          <cell r="A76" t="str">
            <v>　1m2当り</v>
          </cell>
          <cell r="F76">
            <v>2290</v>
          </cell>
        </row>
        <row r="80">
          <cell r="A80" t="str">
            <v xml:space="preserve">  №4160</v>
          </cell>
          <cell r="G80" t="str">
            <v>水資源開発公団</v>
          </cell>
        </row>
        <row r="81">
          <cell r="G81" t="str">
            <v>（甲）　　</v>
          </cell>
        </row>
        <row r="82">
          <cell r="A82" t="str">
            <v>　第　　　　号表</v>
          </cell>
        </row>
        <row r="83">
          <cell r="B83" t="str">
            <v>素　地　調　整</v>
          </cell>
          <cell r="E83" t="str">
            <v>　単　　　　価　　　　表</v>
          </cell>
        </row>
        <row r="84">
          <cell r="C84" t="str">
            <v>（１00m2当り）</v>
          </cell>
        </row>
        <row r="85">
          <cell r="A85" t="str">
            <v>名　　　　称</v>
          </cell>
          <cell r="B85" t="str">
            <v>形　状　寸　法</v>
          </cell>
          <cell r="C85" t="str">
            <v>単位</v>
          </cell>
          <cell r="D85" t="str">
            <v>員　数</v>
          </cell>
          <cell r="E85" t="str">
            <v>単　価</v>
          </cell>
          <cell r="F85" t="str">
            <v>金　　　　額</v>
          </cell>
          <cell r="G85" t="str">
            <v>備　　　　考</v>
          </cell>
        </row>
        <row r="86">
          <cell r="A86" t="str">
            <v>橋梁塗装工</v>
          </cell>
          <cell r="B86" t="str">
            <v>3種Cケレン</v>
          </cell>
          <cell r="C86" t="str">
            <v>人</v>
          </cell>
          <cell r="D86">
            <v>4</v>
          </cell>
          <cell r="E86">
            <v>29800</v>
          </cell>
          <cell r="F86">
            <v>119200</v>
          </cell>
        </row>
        <row r="87">
          <cell r="A87" t="str">
            <v>雑品</v>
          </cell>
          <cell r="C87" t="str">
            <v>式</v>
          </cell>
          <cell r="D87">
            <v>1</v>
          </cell>
          <cell r="F87">
            <v>8344</v>
          </cell>
          <cell r="G87" t="str">
            <v>労務費の7%</v>
          </cell>
        </row>
        <row r="88">
          <cell r="A88" t="str">
            <v>　　　　　　　　計</v>
          </cell>
          <cell r="F88">
            <v>127544</v>
          </cell>
        </row>
        <row r="96">
          <cell r="A96" t="str">
            <v xml:space="preserve">  №4160</v>
          </cell>
          <cell r="G96" t="str">
            <v>水資源開発公団</v>
          </cell>
        </row>
        <row r="97">
          <cell r="G97" t="str">
            <v>内　甲　　</v>
          </cell>
        </row>
        <row r="98">
          <cell r="A98" t="str">
            <v>　内第　　４　号</v>
          </cell>
        </row>
        <row r="99">
          <cell r="B99" t="str">
            <v>共　通　仮　設　費</v>
          </cell>
          <cell r="E99" t="str">
            <v>　内　　　　訳　　　　書</v>
          </cell>
        </row>
        <row r="101">
          <cell r="A101" t="str">
            <v>名　　　　称</v>
          </cell>
          <cell r="B101" t="str">
            <v>規　　　　格</v>
          </cell>
          <cell r="C101" t="str">
            <v>単位</v>
          </cell>
          <cell r="D101" t="str">
            <v>員　数</v>
          </cell>
          <cell r="E101" t="str">
            <v>単　価</v>
          </cell>
          <cell r="F101" t="str">
            <v>金　　　　額</v>
          </cell>
          <cell r="G101" t="str">
            <v>備　　　　考</v>
          </cell>
        </row>
        <row r="102">
          <cell r="A102" t="str">
            <v>共通仮設費</v>
          </cell>
          <cell r="C102" t="str">
            <v>式</v>
          </cell>
          <cell r="D102">
            <v>1</v>
          </cell>
          <cell r="F102">
            <v>164000</v>
          </cell>
        </row>
        <row r="103">
          <cell r="A103" t="str">
            <v>派遣費</v>
          </cell>
          <cell r="C103" t="str">
            <v>〃</v>
          </cell>
          <cell r="D103">
            <v>1</v>
          </cell>
          <cell r="F103">
            <v>88000</v>
          </cell>
        </row>
        <row r="104">
          <cell r="A104" t="str">
            <v>宿泊費</v>
          </cell>
          <cell r="C104" t="str">
            <v>〃</v>
          </cell>
          <cell r="D104">
            <v>1</v>
          </cell>
          <cell r="F104">
            <v>152000</v>
          </cell>
        </row>
        <row r="105">
          <cell r="A105" t="str">
            <v>　　　　　　　　計</v>
          </cell>
          <cell r="C105" t="str">
            <v xml:space="preserve"> </v>
          </cell>
          <cell r="D105" t="str">
            <v xml:space="preserve"> </v>
          </cell>
          <cell r="F105">
            <v>404000</v>
          </cell>
        </row>
        <row r="106">
          <cell r="A106" t="str">
            <v>　　　　　　　　改め</v>
          </cell>
          <cell r="F106">
            <v>404000</v>
          </cell>
        </row>
        <row r="112">
          <cell r="A112" t="str">
            <v xml:space="preserve">  №4120</v>
          </cell>
          <cell r="G112" t="str">
            <v>水資源開発公団</v>
          </cell>
        </row>
        <row r="113">
          <cell r="G113" t="str">
            <v>内　甲　　</v>
          </cell>
        </row>
        <row r="114">
          <cell r="A114" t="str">
            <v>　内第　　　　号</v>
          </cell>
        </row>
        <row r="115">
          <cell r="B115" t="str">
            <v>点検・整備間接費</v>
          </cell>
          <cell r="E115" t="str">
            <v>　内　　　　訳　　　　書</v>
          </cell>
        </row>
        <row r="117">
          <cell r="A117" t="str">
            <v>名　　　　称</v>
          </cell>
          <cell r="B117" t="str">
            <v>規　　　　格</v>
          </cell>
          <cell r="C117" t="str">
            <v>単位</v>
          </cell>
          <cell r="D117" t="str">
            <v>員　数</v>
          </cell>
          <cell r="E117" t="str">
            <v>単　価</v>
          </cell>
          <cell r="F117" t="str">
            <v>金　　　　額</v>
          </cell>
          <cell r="G117" t="str">
            <v>備　　　　考</v>
          </cell>
        </row>
        <row r="118">
          <cell r="A118" t="str">
            <v>点検整備工間接費</v>
          </cell>
          <cell r="C118" t="str">
            <v>式</v>
          </cell>
          <cell r="D118">
            <v>1</v>
          </cell>
        </row>
        <row r="119">
          <cell r="A119" t="str">
            <v>現場間接費</v>
          </cell>
          <cell r="C119" t="str">
            <v>〃</v>
          </cell>
          <cell r="D119">
            <v>1</v>
          </cell>
        </row>
        <row r="120">
          <cell r="A120" t="str">
            <v>　　　　　　　　計</v>
          </cell>
        </row>
        <row r="121">
          <cell r="C121" t="str">
            <v xml:space="preserve"> </v>
          </cell>
          <cell r="D121" t="str">
            <v xml:space="preserve"> </v>
          </cell>
        </row>
        <row r="122">
          <cell r="A122" t="str">
            <v xml:space="preserve"> </v>
          </cell>
          <cell r="F122" t="str">
            <v xml:space="preserve"> </v>
          </cell>
        </row>
        <row r="128">
          <cell r="A128" t="str">
            <v xml:space="preserve">  №4120</v>
          </cell>
          <cell r="G128" t="str">
            <v>水資源開発公団</v>
          </cell>
        </row>
      </sheetData>
      <sheetData sheetId="3"/>
      <sheetData sheetId="4"/>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単価比較表"/>
      <sheetName val="内訳書"/>
      <sheetName val="設計書"/>
      <sheetName val="監督員"/>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社）施工上申"/>
      <sheetName val="（支社）上申書 (案)"/>
      <sheetName val="（支社）施工承認"/>
      <sheetName val="検査員伺"/>
      <sheetName val="検査依頼"/>
      <sheetName val="検査員指定通知"/>
      <sheetName val="結果通知起案"/>
      <sheetName val="起検結果２"/>
      <sheetName val="検結通知"/>
      <sheetName val="検認"/>
      <sheetName val="検調書"/>
      <sheetName val="6.完検調書"/>
      <sheetName val="検査員（案）"/>
      <sheetName val="検査認定（中間）"/>
      <sheetName val="検結通知（中間）"/>
      <sheetName val="中検調書"/>
      <sheetName val="data"/>
      <sheetName val="既検査伺"/>
      <sheetName val="既検査伺 (2)"/>
      <sheetName val="検査員指定書"/>
      <sheetName val="中既認定"/>
      <sheetName val="既調書"/>
      <sheetName val="既通知"/>
      <sheetName val="中検査員（案）"/>
      <sheetName val="中認定"/>
      <sheetName val="中調書"/>
      <sheetName val="中通知"/>
      <sheetName val="検結通知 (既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送付依頼書2"/>
    </sheetNames>
    <definedNames>
      <definedName name="移動"/>
      <definedName name="印刷_計画"/>
      <definedName name="印刷_資金送付依頼"/>
      <definedName name="印刷_実績"/>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内訳書"/>
      <sheetName val="設計書"/>
      <sheetName val="単価比較表"/>
      <sheetName val="工数比率換算表"/>
      <sheetName val="工数"/>
      <sheetName val="工程表"/>
      <sheetName val="監督員"/>
      <sheetName val="随意契約理由書"/>
      <sheetName val="契約措置の請求"/>
      <sheetName val="下調書"/>
    </sheetNames>
    <sheetDataSet>
      <sheetData sheetId="0"/>
      <sheetData sheetId="1"/>
      <sheetData sheetId="2">
        <row r="1">
          <cell r="G1" t="str">
            <v>内　甲　　</v>
          </cell>
        </row>
        <row r="2">
          <cell r="A2" t="str">
            <v>　内第　　１　号</v>
          </cell>
        </row>
        <row r="3">
          <cell r="B3" t="str">
            <v>材　料　費</v>
          </cell>
          <cell r="E3" t="str">
            <v>　内　　　　訳　　　　書</v>
          </cell>
        </row>
        <row r="5">
          <cell r="A5" t="str">
            <v>名　　　　称</v>
          </cell>
          <cell r="B5" t="str">
            <v>規　　　　格</v>
          </cell>
          <cell r="C5" t="str">
            <v>単位</v>
          </cell>
          <cell r="D5" t="str">
            <v>員　数</v>
          </cell>
          <cell r="E5" t="str">
            <v>単　価</v>
          </cell>
          <cell r="F5" t="str">
            <v>金　　　　額</v>
          </cell>
          <cell r="G5" t="str">
            <v>備　　　　考</v>
          </cell>
        </row>
        <row r="6">
          <cell r="A6" t="str">
            <v>直接材料費</v>
          </cell>
          <cell r="C6" t="str">
            <v>式</v>
          </cell>
          <cell r="D6">
            <v>1</v>
          </cell>
          <cell r="F6">
            <v>188120</v>
          </cell>
          <cell r="G6" t="str">
            <v>内訳書第 1-1 号</v>
          </cell>
        </row>
        <row r="7">
          <cell r="A7" t="str">
            <v>補助材料費</v>
          </cell>
          <cell r="C7" t="str">
            <v>〃</v>
          </cell>
          <cell r="D7">
            <v>1</v>
          </cell>
          <cell r="E7" t="str">
            <v xml:space="preserve"> </v>
          </cell>
          <cell r="F7">
            <v>28400</v>
          </cell>
          <cell r="G7" t="str">
            <v>　</v>
          </cell>
        </row>
        <row r="8">
          <cell r="A8" t="str">
            <v>　　　　　　　　計</v>
          </cell>
          <cell r="F8">
            <v>216520</v>
          </cell>
        </row>
        <row r="9">
          <cell r="A9" t="str">
            <v>　　　　　　　　改め</v>
          </cell>
          <cell r="F9">
            <v>216000</v>
          </cell>
        </row>
        <row r="16">
          <cell r="A16" t="str">
            <v xml:space="preserve">  №4120</v>
          </cell>
          <cell r="G16" t="str">
            <v>水資源開発公団</v>
          </cell>
        </row>
        <row r="17">
          <cell r="G17" t="str">
            <v>内　甲　　</v>
          </cell>
        </row>
        <row r="18">
          <cell r="A18" t="str">
            <v>　内第　１－１号</v>
          </cell>
        </row>
        <row r="19">
          <cell r="B19" t="str">
            <v>直　接　材　料　費</v>
          </cell>
          <cell r="E19" t="str">
            <v>　内　　　　訳　　　　書</v>
          </cell>
        </row>
        <row r="21">
          <cell r="A21" t="str">
            <v>名　　　　称</v>
          </cell>
          <cell r="B21" t="str">
            <v>規　　　　格</v>
          </cell>
          <cell r="C21" t="str">
            <v>単位</v>
          </cell>
          <cell r="D21" t="str">
            <v>員　数</v>
          </cell>
          <cell r="E21" t="str">
            <v>単　価</v>
          </cell>
          <cell r="F21" t="str">
            <v>金　　　　額</v>
          </cell>
          <cell r="G21" t="str">
            <v>備　　　　考</v>
          </cell>
        </row>
        <row r="22">
          <cell r="A22" t="str">
            <v>ペンゾイル</v>
          </cell>
          <cell r="B22" t="str">
            <v>EP-2</v>
          </cell>
          <cell r="C22" t="str">
            <v>缶</v>
          </cell>
          <cell r="D22">
            <v>2</v>
          </cell>
          <cell r="E22">
            <v>40000</v>
          </cell>
          <cell r="F22">
            <v>80000</v>
          </cell>
        </row>
        <row r="23">
          <cell r="A23" t="str">
            <v>メカニックオイル</v>
          </cell>
          <cell r="B23" t="str">
            <v>32</v>
          </cell>
          <cell r="C23" t="str">
            <v>〃</v>
          </cell>
          <cell r="D23">
            <v>1</v>
          </cell>
          <cell r="F23">
            <v>7200</v>
          </cell>
        </row>
        <row r="24">
          <cell r="A24" t="str">
            <v>ｽｰﾊﾟｰギヤオイル</v>
          </cell>
          <cell r="B24" t="str">
            <v>220</v>
          </cell>
          <cell r="C24" t="str">
            <v>〃</v>
          </cell>
          <cell r="D24">
            <v>4</v>
          </cell>
          <cell r="E24">
            <v>7600</v>
          </cell>
          <cell r="F24">
            <v>30400</v>
          </cell>
        </row>
        <row r="25">
          <cell r="A25" t="str">
            <v>減速機油面計</v>
          </cell>
          <cell r="C25" t="str">
            <v>個</v>
          </cell>
          <cell r="D25">
            <v>6</v>
          </cell>
          <cell r="E25">
            <v>900</v>
          </cell>
          <cell r="F25">
            <v>5400</v>
          </cell>
        </row>
        <row r="26">
          <cell r="A26" t="str">
            <v>ガイドリング</v>
          </cell>
          <cell r="C26" t="str">
            <v>〃</v>
          </cell>
          <cell r="D26">
            <v>8</v>
          </cell>
          <cell r="E26">
            <v>390</v>
          </cell>
          <cell r="F26">
            <v>3120</v>
          </cell>
          <cell r="G26" t="str">
            <v>表面取水、保安</v>
          </cell>
        </row>
        <row r="27">
          <cell r="A27" t="str">
            <v>シーブブラケット</v>
          </cell>
          <cell r="C27" t="str">
            <v>組</v>
          </cell>
          <cell r="D27">
            <v>1</v>
          </cell>
          <cell r="F27">
            <v>32000</v>
          </cell>
          <cell r="G27" t="str">
            <v>表面取水</v>
          </cell>
        </row>
        <row r="28">
          <cell r="A28" t="str">
            <v>〃</v>
          </cell>
          <cell r="C28" t="str">
            <v>〃</v>
          </cell>
          <cell r="D28">
            <v>1</v>
          </cell>
          <cell r="F28">
            <v>30000</v>
          </cell>
          <cell r="G28" t="str">
            <v>保安</v>
          </cell>
        </row>
        <row r="29">
          <cell r="A29" t="str">
            <v>　　　　　　　　計</v>
          </cell>
          <cell r="F29">
            <v>188120</v>
          </cell>
        </row>
        <row r="32">
          <cell r="A32" t="str">
            <v xml:space="preserve">  №4120</v>
          </cell>
          <cell r="G32" t="str">
            <v>水資源開発公団</v>
          </cell>
        </row>
        <row r="33">
          <cell r="G33" t="str">
            <v>内　甲　　</v>
          </cell>
        </row>
        <row r="34">
          <cell r="A34" t="str">
            <v>　内第　　２　号</v>
          </cell>
        </row>
        <row r="35">
          <cell r="B35" t="str">
            <v>直　接　経　費</v>
          </cell>
          <cell r="E35" t="str">
            <v>　内　　　　訳　　　　書</v>
          </cell>
        </row>
        <row r="37">
          <cell r="A37" t="str">
            <v>名　　　　称</v>
          </cell>
          <cell r="B37" t="str">
            <v>規　　　　格</v>
          </cell>
          <cell r="C37" t="str">
            <v>単位</v>
          </cell>
          <cell r="D37" t="str">
            <v>員　数</v>
          </cell>
          <cell r="E37" t="str">
            <v>単　価</v>
          </cell>
          <cell r="F37" t="str">
            <v>金　　　　額</v>
          </cell>
          <cell r="G37" t="str">
            <v>備　　　　考</v>
          </cell>
        </row>
        <row r="38">
          <cell r="A38" t="str">
            <v>直接経費</v>
          </cell>
          <cell r="B38" t="str">
            <v>　　</v>
          </cell>
          <cell r="C38" t="str">
            <v>式</v>
          </cell>
          <cell r="D38">
            <v>1</v>
          </cell>
          <cell r="E38" t="str">
            <v xml:space="preserve"> </v>
          </cell>
          <cell r="F38">
            <v>45440</v>
          </cell>
        </row>
        <row r="39">
          <cell r="A39" t="str">
            <v>高速料金</v>
          </cell>
          <cell r="C39" t="str">
            <v>〃</v>
          </cell>
          <cell r="D39">
            <v>1</v>
          </cell>
          <cell r="F39">
            <v>1523</v>
          </cell>
        </row>
        <row r="40">
          <cell r="A40" t="str">
            <v>廃油処理費</v>
          </cell>
          <cell r="C40" t="str">
            <v>〃</v>
          </cell>
          <cell r="D40">
            <v>1</v>
          </cell>
          <cell r="F40">
            <v>1800</v>
          </cell>
        </row>
        <row r="41">
          <cell r="A41" t="str">
            <v>　　　　　　　　計</v>
          </cell>
          <cell r="C41" t="str">
            <v xml:space="preserve"> </v>
          </cell>
          <cell r="D41" t="str">
            <v xml:space="preserve"> </v>
          </cell>
          <cell r="F41">
            <v>48763</v>
          </cell>
        </row>
        <row r="42">
          <cell r="A42" t="str">
            <v xml:space="preserve">　　　　　　　　改め </v>
          </cell>
          <cell r="F42">
            <v>48000</v>
          </cell>
        </row>
        <row r="48">
          <cell r="A48" t="str">
            <v xml:space="preserve">  №4120</v>
          </cell>
          <cell r="G48" t="str">
            <v>水資源開発公団</v>
          </cell>
        </row>
        <row r="49">
          <cell r="G49" t="str">
            <v>内　甲　　</v>
          </cell>
        </row>
        <row r="50">
          <cell r="A50" t="str">
            <v>　内第　　３　号</v>
          </cell>
        </row>
        <row r="51">
          <cell r="B51" t="str">
            <v>直　接　労　務　費</v>
          </cell>
          <cell r="E51" t="str">
            <v>　内　　　　訳　　　　書</v>
          </cell>
        </row>
        <row r="53">
          <cell r="A53" t="str">
            <v>名　　　　称</v>
          </cell>
          <cell r="B53" t="str">
            <v>規　　　　格</v>
          </cell>
          <cell r="C53" t="str">
            <v>単位</v>
          </cell>
          <cell r="D53" t="str">
            <v>員　数</v>
          </cell>
          <cell r="E53" t="str">
            <v>単　価</v>
          </cell>
          <cell r="F53" t="str">
            <v>金　　　　額</v>
          </cell>
          <cell r="G53" t="str">
            <v>備　　　　考</v>
          </cell>
        </row>
        <row r="54">
          <cell r="A54" t="str">
            <v>点検整備工</v>
          </cell>
          <cell r="C54" t="str">
            <v>人</v>
          </cell>
          <cell r="D54">
            <v>25</v>
          </cell>
          <cell r="E54">
            <v>22720</v>
          </cell>
          <cell r="F54">
            <v>568000</v>
          </cell>
        </row>
        <row r="55">
          <cell r="A55" t="str">
            <v>普通作業員</v>
          </cell>
          <cell r="C55" t="str">
            <v>〃</v>
          </cell>
          <cell r="D55">
            <v>2</v>
          </cell>
          <cell r="E55">
            <v>16100</v>
          </cell>
          <cell r="F55">
            <v>32200</v>
          </cell>
        </row>
        <row r="56">
          <cell r="A56" t="str">
            <v>　　　　　　　　計</v>
          </cell>
          <cell r="C56" t="str">
            <v xml:space="preserve"> </v>
          </cell>
          <cell r="D56" t="str">
            <v xml:space="preserve"> </v>
          </cell>
          <cell r="E56" t="str">
            <v xml:space="preserve"> </v>
          </cell>
          <cell r="F56">
            <v>600200</v>
          </cell>
        </row>
        <row r="57">
          <cell r="A57" t="str">
            <v>　　　　　　　　改め</v>
          </cell>
          <cell r="C57" t="str">
            <v xml:space="preserve"> </v>
          </cell>
          <cell r="D57" t="str">
            <v xml:space="preserve"> </v>
          </cell>
          <cell r="E57" t="str">
            <v xml:space="preserve"> </v>
          </cell>
          <cell r="F57">
            <v>600000</v>
          </cell>
        </row>
        <row r="58">
          <cell r="A58" t="str">
            <v xml:space="preserve"> </v>
          </cell>
        </row>
        <row r="59">
          <cell r="A59" t="str">
            <v xml:space="preserve"> </v>
          </cell>
        </row>
        <row r="64">
          <cell r="A64" t="str">
            <v xml:space="preserve">  №4120</v>
          </cell>
          <cell r="G64" t="str">
            <v>水資源開発公団</v>
          </cell>
        </row>
        <row r="65">
          <cell r="G65" t="str">
            <v>（甲）　　</v>
          </cell>
        </row>
        <row r="66">
          <cell r="A66" t="str">
            <v>　第　　　　号表</v>
          </cell>
        </row>
        <row r="67">
          <cell r="B67" t="str">
            <v>補　修　塗　装　費</v>
          </cell>
          <cell r="E67" t="str">
            <v>　単　　　　価　　　　表</v>
          </cell>
        </row>
        <row r="68">
          <cell r="C68" t="str">
            <v>（１m2当り）</v>
          </cell>
        </row>
        <row r="69">
          <cell r="A69" t="str">
            <v>名　　　　称</v>
          </cell>
          <cell r="B69" t="str">
            <v>形　状　寸　法</v>
          </cell>
          <cell r="C69" t="str">
            <v>単位</v>
          </cell>
          <cell r="D69" t="str">
            <v>員　数</v>
          </cell>
          <cell r="E69" t="str">
            <v>単　価</v>
          </cell>
          <cell r="F69" t="str">
            <v>金　　　　額</v>
          </cell>
          <cell r="G69" t="str">
            <v>備　　　　考</v>
          </cell>
        </row>
        <row r="70">
          <cell r="A70" t="str">
            <v>素地調整　</v>
          </cell>
          <cell r="B70" t="str">
            <v>3種Cケレン</v>
          </cell>
          <cell r="C70" t="str">
            <v>式</v>
          </cell>
          <cell r="D70">
            <v>1</v>
          </cell>
          <cell r="F70">
            <v>127544</v>
          </cell>
          <cell r="G70" t="str">
            <v>単価表第 2 号表</v>
          </cell>
        </row>
        <row r="71">
          <cell r="A71" t="str">
            <v>ペイント</v>
          </cell>
          <cell r="B71" t="str">
            <v>ﾀｰﾙｴﾎﾟｷｼ樹脂塗料</v>
          </cell>
          <cell r="C71" t="str">
            <v>kg</v>
          </cell>
          <cell r="D71">
            <v>23</v>
          </cell>
          <cell r="E71">
            <v>743</v>
          </cell>
          <cell r="F71">
            <v>17089</v>
          </cell>
        </row>
        <row r="72">
          <cell r="A72" t="str">
            <v>希釈剤</v>
          </cell>
          <cell r="B72" t="str">
            <v>ﾀｰﾙｴﾎﾟｷｼ樹脂塗料用</v>
          </cell>
          <cell r="C72" t="str">
            <v>〃</v>
          </cell>
          <cell r="D72">
            <v>1.1499999999999999</v>
          </cell>
          <cell r="F72">
            <v>379</v>
          </cell>
        </row>
        <row r="73">
          <cell r="A73" t="str">
            <v>雑品　</v>
          </cell>
          <cell r="C73" t="str">
            <v>式</v>
          </cell>
          <cell r="D73">
            <v>1</v>
          </cell>
          <cell r="F73">
            <v>1222</v>
          </cell>
          <cell r="G73" t="str">
            <v>ﾍﾟｲﾝﾄ費＋希釈剤費
の7%</v>
          </cell>
        </row>
        <row r="74">
          <cell r="A74" t="str">
            <v>橋梁塗装工</v>
          </cell>
          <cell r="C74" t="str">
            <v>人</v>
          </cell>
          <cell r="D74">
            <v>2.8000000000000003</v>
          </cell>
          <cell r="E74">
            <v>29800</v>
          </cell>
          <cell r="F74">
            <v>83440</v>
          </cell>
        </row>
        <row r="75">
          <cell r="A75" t="str">
            <v>　　　　　　　　計</v>
          </cell>
          <cell r="F75">
            <v>229674</v>
          </cell>
        </row>
        <row r="76">
          <cell r="A76" t="str">
            <v>　1m2当り</v>
          </cell>
          <cell r="F76">
            <v>2290</v>
          </cell>
        </row>
        <row r="80">
          <cell r="A80" t="str">
            <v xml:space="preserve">  №4160</v>
          </cell>
          <cell r="G80" t="str">
            <v>水資源開発公団</v>
          </cell>
        </row>
        <row r="81">
          <cell r="G81" t="str">
            <v>（甲）　　</v>
          </cell>
        </row>
        <row r="82">
          <cell r="A82" t="str">
            <v>　第　　　　号表</v>
          </cell>
        </row>
        <row r="83">
          <cell r="B83" t="str">
            <v>素　地　調　整</v>
          </cell>
          <cell r="E83" t="str">
            <v>　単　　　　価　　　　表</v>
          </cell>
        </row>
        <row r="84">
          <cell r="C84" t="str">
            <v>（１00m2当り）</v>
          </cell>
        </row>
        <row r="85">
          <cell r="A85" t="str">
            <v>名　　　　称</v>
          </cell>
          <cell r="B85" t="str">
            <v>形　状　寸　法</v>
          </cell>
          <cell r="C85" t="str">
            <v>単位</v>
          </cell>
          <cell r="D85" t="str">
            <v>員　数</v>
          </cell>
          <cell r="E85" t="str">
            <v>単　価</v>
          </cell>
          <cell r="F85" t="str">
            <v>金　　　　額</v>
          </cell>
          <cell r="G85" t="str">
            <v>備　　　　考</v>
          </cell>
        </row>
        <row r="86">
          <cell r="A86" t="str">
            <v>橋梁塗装工</v>
          </cell>
          <cell r="B86" t="str">
            <v>3種Cケレン</v>
          </cell>
          <cell r="C86" t="str">
            <v>人</v>
          </cell>
          <cell r="D86">
            <v>4</v>
          </cell>
          <cell r="E86">
            <v>29800</v>
          </cell>
          <cell r="F86">
            <v>119200</v>
          </cell>
        </row>
        <row r="87">
          <cell r="A87" t="str">
            <v>雑品</v>
          </cell>
          <cell r="C87" t="str">
            <v>式</v>
          </cell>
          <cell r="D87">
            <v>1</v>
          </cell>
          <cell r="F87">
            <v>8344</v>
          </cell>
          <cell r="G87" t="str">
            <v>労務費の7%</v>
          </cell>
        </row>
        <row r="88">
          <cell r="A88" t="str">
            <v>　　　　　　　　計</v>
          </cell>
          <cell r="F88">
            <v>127544</v>
          </cell>
        </row>
        <row r="96">
          <cell r="A96" t="str">
            <v xml:space="preserve">  №4160</v>
          </cell>
          <cell r="G96" t="str">
            <v>水資源開発公団</v>
          </cell>
        </row>
        <row r="97">
          <cell r="G97" t="str">
            <v>内　甲　　</v>
          </cell>
        </row>
        <row r="98">
          <cell r="A98" t="str">
            <v>　内第　　４　号</v>
          </cell>
        </row>
        <row r="99">
          <cell r="B99" t="str">
            <v>共　通　仮　設　費</v>
          </cell>
          <cell r="E99" t="str">
            <v>　内　　　　訳　　　　書</v>
          </cell>
        </row>
        <row r="101">
          <cell r="A101" t="str">
            <v>名　　　　称</v>
          </cell>
          <cell r="B101" t="str">
            <v>規　　　　格</v>
          </cell>
          <cell r="C101" t="str">
            <v>単位</v>
          </cell>
          <cell r="D101" t="str">
            <v>員　数</v>
          </cell>
          <cell r="E101" t="str">
            <v>単　価</v>
          </cell>
          <cell r="F101" t="str">
            <v>金　　　　額</v>
          </cell>
          <cell r="G101" t="str">
            <v>備　　　　考</v>
          </cell>
        </row>
        <row r="102">
          <cell r="A102" t="str">
            <v>共通仮設費</v>
          </cell>
          <cell r="C102" t="str">
            <v>式</v>
          </cell>
          <cell r="D102">
            <v>1</v>
          </cell>
          <cell r="F102">
            <v>164000</v>
          </cell>
        </row>
        <row r="103">
          <cell r="A103" t="str">
            <v>派遣費</v>
          </cell>
          <cell r="C103" t="str">
            <v>〃</v>
          </cell>
          <cell r="D103">
            <v>1</v>
          </cell>
          <cell r="F103">
            <v>88000</v>
          </cell>
        </row>
        <row r="104">
          <cell r="A104" t="str">
            <v>宿泊費</v>
          </cell>
          <cell r="C104" t="str">
            <v>〃</v>
          </cell>
          <cell r="D104">
            <v>1</v>
          </cell>
          <cell r="F104">
            <v>152000</v>
          </cell>
        </row>
        <row r="105">
          <cell r="A105" t="str">
            <v>　　　　　　　　計</v>
          </cell>
          <cell r="C105" t="str">
            <v xml:space="preserve"> </v>
          </cell>
          <cell r="D105" t="str">
            <v xml:space="preserve"> </v>
          </cell>
          <cell r="F105">
            <v>404000</v>
          </cell>
        </row>
        <row r="106">
          <cell r="A106" t="str">
            <v>　　　　　　　　改め</v>
          </cell>
          <cell r="F106">
            <v>404000</v>
          </cell>
        </row>
        <row r="112">
          <cell r="A112" t="str">
            <v xml:space="preserve">  №4120</v>
          </cell>
          <cell r="G112" t="str">
            <v>水資源開発公団</v>
          </cell>
        </row>
        <row r="113">
          <cell r="G113" t="str">
            <v>内　甲　　</v>
          </cell>
        </row>
        <row r="114">
          <cell r="A114" t="str">
            <v>　内第　　　　号</v>
          </cell>
        </row>
        <row r="115">
          <cell r="B115" t="str">
            <v>点検・整備間接費</v>
          </cell>
          <cell r="E115" t="str">
            <v>　内　　　　訳　　　　書</v>
          </cell>
        </row>
        <row r="117">
          <cell r="A117" t="str">
            <v>名　　　　称</v>
          </cell>
          <cell r="B117" t="str">
            <v>規　　　　格</v>
          </cell>
          <cell r="C117" t="str">
            <v>単位</v>
          </cell>
          <cell r="D117" t="str">
            <v>員　数</v>
          </cell>
          <cell r="E117" t="str">
            <v>単　価</v>
          </cell>
          <cell r="F117" t="str">
            <v>金　　　　額</v>
          </cell>
          <cell r="G117" t="str">
            <v>備　　　　考</v>
          </cell>
        </row>
        <row r="118">
          <cell r="A118" t="str">
            <v>点検整備工間接費</v>
          </cell>
          <cell r="C118" t="str">
            <v>式</v>
          </cell>
          <cell r="D118">
            <v>1</v>
          </cell>
        </row>
        <row r="119">
          <cell r="A119" t="str">
            <v>現場間接費</v>
          </cell>
          <cell r="C119" t="str">
            <v>〃</v>
          </cell>
          <cell r="D119">
            <v>1</v>
          </cell>
        </row>
        <row r="120">
          <cell r="A120" t="str">
            <v>　　　　　　　　計</v>
          </cell>
        </row>
        <row r="121">
          <cell r="C121" t="str">
            <v xml:space="preserve"> </v>
          </cell>
          <cell r="D121" t="str">
            <v xml:space="preserve"> </v>
          </cell>
        </row>
        <row r="122">
          <cell r="A122" t="str">
            <v xml:space="preserve"> </v>
          </cell>
          <cell r="F122" t="str">
            <v xml:space="preserve"> </v>
          </cell>
        </row>
        <row r="128">
          <cell r="A128" t="str">
            <v xml:space="preserve">  №4120</v>
          </cell>
          <cell r="G128" t="str">
            <v>水資源開発公団</v>
          </cell>
        </row>
      </sheetData>
      <sheetData sheetId="3">
        <row r="1">
          <cell r="J1" t="str">
            <v>設　　甲　　</v>
          </cell>
        </row>
        <row r="2">
          <cell r="B2" t="str">
            <v>室生ダム利水設備点検・整備</v>
          </cell>
          <cell r="J2" t="str">
            <v>設計書</v>
          </cell>
        </row>
        <row r="3">
          <cell r="A3" t="str">
            <v>業務場所
（箇所）</v>
          </cell>
          <cell r="C3" t="str">
            <v>　室生ダム・初瀬取水設備</v>
          </cell>
        </row>
        <row r="4">
          <cell r="A4" t="str">
            <v>履行期間</v>
          </cell>
          <cell r="C4" t="str">
            <v>　契約締結の翌日より40日間</v>
          </cell>
        </row>
        <row r="5">
          <cell r="A5" t="str">
            <v>設 計 概 要</v>
          </cell>
          <cell r="C5" t="str">
            <v>　　本業務は、室生ダム及び初瀬取水設備に設置されている利水設備の機能を正常に維持し、円滑な</v>
          </cell>
        </row>
        <row r="6">
          <cell r="C6" t="str">
            <v>　運用を図るために行うものである。</v>
          </cell>
        </row>
        <row r="14">
          <cell r="I14" t="str">
            <v>　　　　　水　資　源　開　発　公　団</v>
          </cell>
        </row>
        <row r="15">
          <cell r="A15" t="str">
            <v xml:space="preserve"> 予算科目　管理業務費　　　　　</v>
          </cell>
          <cell r="D15" t="str">
            <v>　　　目　 木津川ダム総合管理費</v>
          </cell>
          <cell r="H15" t="str">
            <v xml:space="preserve"> 節　維持管理費　　　　　 　事業名</v>
          </cell>
        </row>
        <row r="20">
          <cell r="A20" t="str">
            <v>業 務 内 容</v>
          </cell>
          <cell r="C20" t="str">
            <v>点検・整備</v>
          </cell>
          <cell r="E20" t="str">
            <v>室生ダム　　　取水設備点検・整備　</v>
          </cell>
          <cell r="J20" t="str">
            <v>１式</v>
          </cell>
        </row>
        <row r="21">
          <cell r="E21" t="str">
            <v>初瀬取水設備　取水設備（バルブ）点検・整備　</v>
          </cell>
          <cell r="J21" t="str">
            <v>１式</v>
          </cell>
        </row>
        <row r="25">
          <cell r="C25" t="str">
            <v>　</v>
          </cell>
          <cell r="H25" t="str">
            <v>　</v>
          </cell>
        </row>
        <row r="26">
          <cell r="F26" t="str">
            <v>　　　内　　　　訳</v>
          </cell>
          <cell r="J26" t="str">
            <v>　　</v>
          </cell>
        </row>
        <row r="27">
          <cell r="A27" t="str">
            <v>工　種</v>
          </cell>
          <cell r="B27" t="str">
            <v>種　別</v>
          </cell>
          <cell r="C27" t="str">
            <v>細　別</v>
          </cell>
          <cell r="D27" t="str">
            <v>名　称</v>
          </cell>
          <cell r="E27" t="str">
            <v>規　　格</v>
          </cell>
          <cell r="F27" t="str">
            <v>単位</v>
          </cell>
          <cell r="G27" t="str">
            <v>員　数</v>
          </cell>
          <cell r="H27" t="str">
            <v>単　　価</v>
          </cell>
          <cell r="I27" t="str">
            <v>金　　　　額</v>
          </cell>
          <cell r="J27" t="str">
            <v>概　　　　　要</v>
          </cell>
        </row>
        <row r="28">
          <cell r="A28" t="str">
            <v>室生ダム利水設備点検・整備</v>
          </cell>
          <cell r="F28" t="str">
            <v>　　</v>
          </cell>
        </row>
        <row r="29">
          <cell r="A29" t="str">
            <v>　点検・整備価格</v>
          </cell>
          <cell r="F29" t="str">
            <v>式</v>
          </cell>
          <cell r="G29">
            <v>1</v>
          </cell>
        </row>
        <row r="30">
          <cell r="A30" t="str">
            <v>　　点検・整備原価</v>
          </cell>
          <cell r="F30" t="str">
            <v>〃</v>
          </cell>
          <cell r="G30">
            <v>1</v>
          </cell>
        </row>
        <row r="31">
          <cell r="C31" t="str">
            <v>材料費</v>
          </cell>
          <cell r="F31" t="str">
            <v>〃</v>
          </cell>
          <cell r="G31">
            <v>1</v>
          </cell>
          <cell r="I31">
            <v>216000</v>
          </cell>
          <cell r="J31" t="str">
            <v>内訳書第１号</v>
          </cell>
        </row>
        <row r="32">
          <cell r="C32" t="str">
            <v>直接経費</v>
          </cell>
          <cell r="F32" t="str">
            <v>〃</v>
          </cell>
          <cell r="G32">
            <v>1</v>
          </cell>
          <cell r="I32">
            <v>48000</v>
          </cell>
          <cell r="J32" t="str">
            <v>内訳書第２号</v>
          </cell>
        </row>
        <row r="33">
          <cell r="J33" t="str">
            <v>設　　乙　　</v>
          </cell>
        </row>
        <row r="34">
          <cell r="A34" t="str">
            <v>工　種</v>
          </cell>
          <cell r="B34" t="str">
            <v>種　別</v>
          </cell>
          <cell r="C34" t="str">
            <v>細　別</v>
          </cell>
          <cell r="D34" t="str">
            <v>名　称</v>
          </cell>
          <cell r="E34" t="str">
            <v>規　　格</v>
          </cell>
          <cell r="F34" t="str">
            <v>単位</v>
          </cell>
          <cell r="G34" t="str">
            <v>員　数</v>
          </cell>
          <cell r="H34" t="str">
            <v>単　　価</v>
          </cell>
          <cell r="I34" t="str">
            <v>金　　　　額</v>
          </cell>
          <cell r="J34" t="str">
            <v>摘　　　　　要</v>
          </cell>
        </row>
        <row r="35">
          <cell r="C35" t="str">
            <v>直接労務費</v>
          </cell>
          <cell r="F35" t="str">
            <v>式</v>
          </cell>
          <cell r="G35">
            <v>1</v>
          </cell>
          <cell r="I35">
            <v>600000</v>
          </cell>
          <cell r="J35" t="str">
            <v>内訳書第３号</v>
          </cell>
        </row>
        <row r="36">
          <cell r="C36" t="str">
            <v>共通仮設費</v>
          </cell>
          <cell r="F36" t="str">
            <v>〃</v>
          </cell>
          <cell r="G36">
            <v>1</v>
          </cell>
          <cell r="I36">
            <v>404000</v>
          </cell>
          <cell r="J36" t="str">
            <v>内訳書第４号</v>
          </cell>
        </row>
        <row r="37">
          <cell r="C37" t="str">
            <v>点検・整備間接費</v>
          </cell>
          <cell r="I37" t="str">
            <v>　</v>
          </cell>
          <cell r="J37" t="str">
            <v>　</v>
          </cell>
        </row>
        <row r="38">
          <cell r="A38" t="str">
            <v>　　一般管理費等</v>
          </cell>
        </row>
        <row r="39">
          <cell r="A39" t="str">
            <v>合　計</v>
          </cell>
          <cell r="F39" t="str">
            <v>　</v>
          </cell>
          <cell r="G39" t="str">
            <v>　</v>
          </cell>
        </row>
        <row r="40">
          <cell r="A40" t="str">
            <v>改　め</v>
          </cell>
        </row>
        <row r="41">
          <cell r="A41" t="str">
            <v>消費税相当額</v>
          </cell>
        </row>
        <row r="42">
          <cell r="A42" t="str">
            <v>点検・整備費</v>
          </cell>
        </row>
        <row r="49">
          <cell r="D49" t="str">
            <v>　水　資　源　開　発　公　団</v>
          </cell>
        </row>
        <row r="50">
          <cell r="A50" t="str">
            <v>工　種</v>
          </cell>
          <cell r="B50" t="str">
            <v>種　別</v>
          </cell>
          <cell r="C50" t="str">
            <v>細　別</v>
          </cell>
          <cell r="D50" t="str">
            <v>名　称</v>
          </cell>
          <cell r="E50" t="str">
            <v>規　　格</v>
          </cell>
          <cell r="F50" t="str">
            <v>単位</v>
          </cell>
          <cell r="G50" t="str">
            <v>員　数</v>
          </cell>
          <cell r="H50" t="str">
            <v>単　　価</v>
          </cell>
          <cell r="I50" t="str">
            <v>金　　　　額</v>
          </cell>
          <cell r="J50" t="str">
            <v>摘　　　　　要</v>
          </cell>
        </row>
      </sheetData>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
      <sheetName val="設計書甲乙"/>
      <sheetName val="内訳"/>
      <sheetName val="内訳 (空調)"/>
      <sheetName val="内訳 (換気)"/>
      <sheetName val="内訳 (電気)"/>
      <sheetName val="内訳 (雑工)"/>
      <sheetName val="単価（空調）"/>
      <sheetName val="単価 (換気)"/>
      <sheetName val="単価 (電気)"/>
      <sheetName val="単価 (雑工)"/>
      <sheetName val="表紙"/>
      <sheetName val="積算資料"/>
      <sheetName val="労単"/>
      <sheetName val="材単"/>
      <sheetName val="使用材料一覧表"/>
      <sheetName val="予定価格下調書"/>
      <sheetName val="予定価格"/>
      <sheetName val="契約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
      <sheetName val="設計書甲乙"/>
      <sheetName val="内訳"/>
      <sheetName val="内訳１"/>
      <sheetName val="単価"/>
      <sheetName val="表紙"/>
      <sheetName val="積算資料"/>
      <sheetName val="材単"/>
      <sheetName val="鋼材単"/>
      <sheetName val="労単"/>
      <sheetName val="総重量"/>
      <sheetName val="使用材料一覧表"/>
      <sheetName val="鋼種別"/>
      <sheetName val="仮設一覧"/>
      <sheetName val="撤去工程"/>
      <sheetName val="据付工程"/>
      <sheetName val="予定価格下調書"/>
      <sheetName val="調査基準"/>
      <sheetName val="予定価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
      <sheetName val="設計書甲乙"/>
      <sheetName val="内訳"/>
      <sheetName val="内訳１"/>
      <sheetName val="単価"/>
      <sheetName val="表紙"/>
      <sheetName val="積算資料"/>
      <sheetName val="材単"/>
      <sheetName val="鋼材単"/>
      <sheetName val="労単"/>
      <sheetName val="総重量"/>
      <sheetName val="使用材料一覧表"/>
      <sheetName val="鋼種別"/>
      <sheetName val="仮設一覧"/>
      <sheetName val="撤去工程"/>
      <sheetName val="据付工程"/>
      <sheetName val="予定価格下調書"/>
      <sheetName val="調査基準"/>
      <sheetName val="予定価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条件"/>
      <sheetName val="設計書鏡"/>
      <sheetName val="当初設計書"/>
      <sheetName val="内訳書"/>
      <sheetName val="単価表"/>
      <sheetName val="間接費(測調)"/>
      <sheetName val="設計額"/>
      <sheetName val="設計額 (2)"/>
      <sheetName val="設計額 (3)"/>
      <sheetName val="予定価格下調書"/>
      <sheetName val="予定価格下調書 (2)"/>
      <sheetName val="契約措置請求"/>
      <sheetName val="予定価格"/>
      <sheetName val="日額"/>
      <sheetName val="率"/>
      <sheetName val="計算"/>
      <sheetName val="積算資料"/>
    </sheetNames>
    <sheetDataSet>
      <sheetData sheetId="0" refreshError="1">
        <row r="11">
          <cell r="A11" t="str">
            <v>Ｎｏ</v>
          </cell>
          <cell r="B11" t="str">
            <v>工種</v>
          </cell>
          <cell r="C11" t="str">
            <v>種別</v>
          </cell>
          <cell r="D11" t="str">
            <v>細別</v>
          </cell>
          <cell r="E11" t="str">
            <v>名称</v>
          </cell>
          <cell r="F11" t="str">
            <v>単位</v>
          </cell>
          <cell r="G11" t="str">
            <v>員数</v>
          </cell>
          <cell r="H11" t="str">
            <v>内訳番号</v>
          </cell>
        </row>
        <row r="12">
          <cell r="A12">
            <v>1</v>
          </cell>
          <cell r="B12" t="str">
            <v>池田ダム貯水池周辺地すべり観測業務（大田地区）</v>
          </cell>
        </row>
        <row r="13">
          <cell r="A13">
            <v>2</v>
          </cell>
          <cell r="C13" t="str">
            <v>直接調査費</v>
          </cell>
          <cell r="F13" t="str">
            <v>式</v>
          </cell>
          <cell r="G13">
            <v>1</v>
          </cell>
        </row>
        <row r="14">
          <cell r="A14">
            <v>3</v>
          </cell>
          <cell r="C14" t="str">
            <v>　</v>
          </cell>
          <cell r="D14" t="str">
            <v>打合せ協議</v>
          </cell>
          <cell r="F14" t="str">
            <v>式</v>
          </cell>
          <cell r="G14">
            <v>1</v>
          </cell>
          <cell r="H14">
            <v>1</v>
          </cell>
        </row>
        <row r="15">
          <cell r="A15">
            <v>4</v>
          </cell>
          <cell r="D15" t="str">
            <v>観測業務</v>
          </cell>
          <cell r="F15" t="str">
            <v>式</v>
          </cell>
          <cell r="G15">
            <v>1</v>
          </cell>
          <cell r="H15">
            <v>2</v>
          </cell>
        </row>
        <row r="16">
          <cell r="A16">
            <v>5</v>
          </cell>
          <cell r="D16" t="str">
            <v>資料整理</v>
          </cell>
          <cell r="F16" t="str">
            <v>式</v>
          </cell>
          <cell r="G16">
            <v>1</v>
          </cell>
          <cell r="H16">
            <v>3</v>
          </cell>
        </row>
        <row r="17">
          <cell r="A17">
            <v>6</v>
          </cell>
          <cell r="D17" t="str">
            <v>報告書作成</v>
          </cell>
          <cell r="F17" t="str">
            <v>式</v>
          </cell>
          <cell r="G17">
            <v>1</v>
          </cell>
          <cell r="H17">
            <v>4</v>
          </cell>
        </row>
        <row r="18">
          <cell r="A18">
            <v>7</v>
          </cell>
          <cell r="C18" t="str">
            <v>間接調査費</v>
          </cell>
          <cell r="E18" t="str">
            <v>　</v>
          </cell>
          <cell r="F18" t="str">
            <v>式</v>
          </cell>
          <cell r="G18">
            <v>1</v>
          </cell>
        </row>
        <row r="19">
          <cell r="A19">
            <v>8</v>
          </cell>
          <cell r="C19" t="str">
            <v>　</v>
          </cell>
          <cell r="D19" t="str">
            <v>諸経費</v>
          </cell>
          <cell r="E19" t="str">
            <v>　</v>
          </cell>
          <cell r="F19" t="str">
            <v>式</v>
          </cell>
          <cell r="G19">
            <v>1</v>
          </cell>
        </row>
        <row r="20">
          <cell r="A20">
            <v>9</v>
          </cell>
          <cell r="B20" t="str">
            <v>調査価格</v>
          </cell>
        </row>
        <row r="21">
          <cell r="A21">
            <v>10</v>
          </cell>
          <cell r="B21" t="str">
            <v>改め</v>
          </cell>
        </row>
        <row r="22">
          <cell r="A22">
            <v>11</v>
          </cell>
          <cell r="B22" t="str">
            <v>消費税相当額</v>
          </cell>
        </row>
        <row r="23">
          <cell r="A23">
            <v>12</v>
          </cell>
          <cell r="B23" t="str">
            <v>水質調査費</v>
          </cell>
        </row>
        <row r="24">
          <cell r="A24">
            <v>13</v>
          </cell>
        </row>
        <row r="25">
          <cell r="A25">
            <v>14</v>
          </cell>
        </row>
        <row r="26">
          <cell r="A26">
            <v>15</v>
          </cell>
        </row>
        <row r="27">
          <cell r="A27">
            <v>16</v>
          </cell>
        </row>
        <row r="28">
          <cell r="A28">
            <v>17</v>
          </cell>
        </row>
        <row r="29">
          <cell r="A29">
            <v>18</v>
          </cell>
        </row>
        <row r="30">
          <cell r="A30">
            <v>19</v>
          </cell>
        </row>
        <row r="31">
          <cell r="A31">
            <v>20</v>
          </cell>
        </row>
        <row r="32">
          <cell r="A32">
            <v>21</v>
          </cell>
        </row>
        <row r="33">
          <cell r="A33">
            <v>22</v>
          </cell>
        </row>
        <row r="34">
          <cell r="A34">
            <v>23</v>
          </cell>
        </row>
        <row r="35">
          <cell r="A35">
            <v>24</v>
          </cell>
        </row>
        <row r="36">
          <cell r="A36">
            <v>25</v>
          </cell>
        </row>
        <row r="37">
          <cell r="A37">
            <v>26</v>
          </cell>
        </row>
        <row r="38">
          <cell r="A38">
            <v>27</v>
          </cell>
        </row>
        <row r="39">
          <cell r="A39">
            <v>28</v>
          </cell>
        </row>
        <row r="40">
          <cell r="A40">
            <v>29</v>
          </cell>
        </row>
        <row r="41">
          <cell r="A41">
            <v>30</v>
          </cell>
        </row>
        <row r="42">
          <cell r="A42">
            <v>31</v>
          </cell>
        </row>
        <row r="43">
          <cell r="A43">
            <v>32</v>
          </cell>
        </row>
        <row r="44">
          <cell r="A44">
            <v>33</v>
          </cell>
        </row>
        <row r="45">
          <cell r="A45">
            <v>34</v>
          </cell>
        </row>
        <row r="46">
          <cell r="A46">
            <v>35</v>
          </cell>
        </row>
        <row r="47">
          <cell r="A47">
            <v>36</v>
          </cell>
        </row>
        <row r="48">
          <cell r="A48">
            <v>37</v>
          </cell>
        </row>
        <row r="49">
          <cell r="A49">
            <v>38</v>
          </cell>
        </row>
        <row r="50">
          <cell r="A50">
            <v>39</v>
          </cell>
        </row>
        <row r="51">
          <cell r="A51">
            <v>40</v>
          </cell>
        </row>
        <row r="52">
          <cell r="A52">
            <v>41</v>
          </cell>
        </row>
        <row r="53">
          <cell r="A53">
            <v>42</v>
          </cell>
        </row>
        <row r="54">
          <cell r="A54">
            <v>43</v>
          </cell>
        </row>
        <row r="55">
          <cell r="A55">
            <v>44</v>
          </cell>
        </row>
        <row r="56">
          <cell r="A56">
            <v>45</v>
          </cell>
        </row>
        <row r="57">
          <cell r="A57">
            <v>46</v>
          </cell>
        </row>
        <row r="58">
          <cell r="A58">
            <v>47</v>
          </cell>
        </row>
        <row r="59">
          <cell r="A59">
            <v>48</v>
          </cell>
        </row>
        <row r="60">
          <cell r="A60">
            <v>49</v>
          </cell>
        </row>
        <row r="61">
          <cell r="A61">
            <v>50</v>
          </cell>
        </row>
        <row r="62">
          <cell r="A62">
            <v>51</v>
          </cell>
        </row>
        <row r="63">
          <cell r="A63">
            <v>52</v>
          </cell>
        </row>
        <row r="64">
          <cell r="A64">
            <v>53</v>
          </cell>
        </row>
        <row r="65">
          <cell r="A65">
            <v>54</v>
          </cell>
        </row>
        <row r="66">
          <cell r="A66">
            <v>55</v>
          </cell>
        </row>
        <row r="67">
          <cell r="A67">
            <v>56</v>
          </cell>
        </row>
        <row r="68">
          <cell r="A68">
            <v>57</v>
          </cell>
        </row>
        <row r="69">
          <cell r="A69">
            <v>58</v>
          </cell>
        </row>
        <row r="70">
          <cell r="A70">
            <v>59</v>
          </cell>
        </row>
        <row r="71">
          <cell r="A71">
            <v>60</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sheetData sheetId="14"/>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送付依頼書2"/>
      <sheetName val="積算資料"/>
    </sheetNames>
    <definedNames>
      <definedName name="印刷_実績"/>
    </defined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改良厚計算"/>
      <sheetName val="施工時間"/>
      <sheetName val="ﾀﾞﾌﾞﾙﾊﾟｯｶｰ１"/>
      <sheetName val="ｽﾄ複時間"/>
      <sheetName val="ｽﾄﾚｰﾅ複"/>
      <sheetName val="ｽﾄ単時間"/>
      <sheetName val="ｽﾄﾚｰﾅ単"/>
      <sheetName val="JSG施工時間"/>
      <sheetName val="JSG"/>
    </sheetNames>
    <sheetDataSet>
      <sheetData sheetId="0"/>
      <sheetData sheetId="1"/>
      <sheetData sheetId="2"/>
      <sheetData sheetId="3"/>
      <sheetData sheetId="4"/>
      <sheetData sheetId="5"/>
      <sheetData sheetId="6"/>
      <sheetData sheetId="7"/>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下調"/>
      <sheetName val="率"/>
      <sheetName val="積算"/>
      <sheetName val="数量表"/>
      <sheetName val="単価比較表"/>
      <sheetName val="工数 "/>
      <sheetName val="工程表"/>
      <sheetName val="分担比率表"/>
      <sheetName val="鏡"/>
      <sheetName val="設計書"/>
      <sheetName val="内訳書"/>
      <sheetName val="特記参考"/>
      <sheetName val="0122H14頭首工ゲート設備保守業務"/>
      <sheetName val="積算資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J1" t="str">
            <v>設　　甲　　</v>
          </cell>
        </row>
        <row r="2">
          <cell r="A2" t="str">
            <v>平成１４年度　頭首工ゲート設備保守業務</v>
          </cell>
          <cell r="J2" t="str">
            <v>設計書</v>
          </cell>
        </row>
        <row r="3">
          <cell r="A3" t="str">
            <v>業務場所
（箇所）</v>
          </cell>
          <cell r="C3" t="str">
            <v>　愛知県北設楽郡豊根村大字上黒川字川合地内他</v>
          </cell>
        </row>
        <row r="4">
          <cell r="A4" t="str">
            <v>履行期間</v>
          </cell>
          <cell r="C4" t="str">
            <v>　契約締結の翌日より平成１５年３月２０日まで</v>
          </cell>
        </row>
        <row r="5">
          <cell r="A5" t="str">
            <v>設 計 概 要</v>
          </cell>
          <cell r="C5" t="str">
            <v>　本業務は、豊川用水に設置してある水源管理所、大野管理所および新城支所の頭首工ゲート設備</v>
          </cell>
        </row>
        <row r="6">
          <cell r="C6" t="str">
            <v>等の機能を正常に維持し円滑な運用を図るために点検・整備を行うものである。</v>
          </cell>
        </row>
        <row r="14">
          <cell r="I14" t="str">
            <v>　　　　　水　資　源　開　発　公　団</v>
          </cell>
        </row>
        <row r="15">
          <cell r="A15" t="str">
            <v xml:space="preserve"> 予算科目　管理業務費　　　　　</v>
          </cell>
          <cell r="D15" t="str">
            <v>　　　目　 管理費</v>
          </cell>
          <cell r="H15" t="str">
            <v xml:space="preserve"> 節　維持管理費　　　　　 　  事業名</v>
          </cell>
        </row>
        <row r="20">
          <cell r="A20" t="str">
            <v>業務内容</v>
          </cell>
          <cell r="C20" t="str">
            <v>水源管理所分</v>
          </cell>
          <cell r="E20" t="str">
            <v>大入頭首工、振草頭首工　点検・整備　１式</v>
          </cell>
        </row>
        <row r="21">
          <cell r="C21" t="str">
            <v>大野管理所分</v>
          </cell>
          <cell r="E21" t="str">
            <v>大野頭首工、取水設備、小放流設備、大野導水路自動除塵機</v>
          </cell>
        </row>
        <row r="22">
          <cell r="J22" t="str">
            <v>点検・整備　１式</v>
          </cell>
        </row>
        <row r="23">
          <cell r="E23" t="str">
            <v>寒狭川頭首工　点検・整備　１式</v>
          </cell>
        </row>
        <row r="24">
          <cell r="C24" t="str">
            <v>新城支所分</v>
          </cell>
          <cell r="E24" t="str">
            <v>牟呂松原頭首工　点検・整備　１式</v>
          </cell>
        </row>
        <row r="25">
          <cell r="E25" t="str">
            <v>　</v>
          </cell>
        </row>
        <row r="26">
          <cell r="F26" t="str">
            <v>　　　内　　　　訳</v>
          </cell>
          <cell r="J26" t="str">
            <v>　　</v>
          </cell>
        </row>
        <row r="27">
          <cell r="A27" t="str">
            <v>工　種</v>
          </cell>
          <cell r="B27" t="str">
            <v>種　別</v>
          </cell>
          <cell r="C27" t="str">
            <v>細　別</v>
          </cell>
          <cell r="D27" t="str">
            <v>名　称</v>
          </cell>
          <cell r="E27" t="str">
            <v>規　　格</v>
          </cell>
          <cell r="F27" t="str">
            <v>単位</v>
          </cell>
          <cell r="G27" t="str">
            <v>員　数</v>
          </cell>
          <cell r="H27" t="str">
            <v>単　　価</v>
          </cell>
          <cell r="I27" t="str">
            <v>金　　　　額</v>
          </cell>
          <cell r="J27" t="str">
            <v>概　　　　　要</v>
          </cell>
        </row>
        <row r="28">
          <cell r="A28" t="str">
            <v>平成１４年度　頭首工ゲート設備保守業務</v>
          </cell>
          <cell r="F28" t="str">
            <v>　　</v>
          </cell>
        </row>
        <row r="29">
          <cell r="A29" t="str">
            <v>　点検・整備原価</v>
          </cell>
          <cell r="F29" t="str">
            <v>式</v>
          </cell>
          <cell r="G29">
            <v>1</v>
          </cell>
          <cell r="I29">
            <v>11066005.199999999</v>
          </cell>
        </row>
        <row r="30">
          <cell r="C30" t="str">
            <v>材料費</v>
          </cell>
          <cell r="F30" t="str">
            <v>〃</v>
          </cell>
          <cell r="G30">
            <v>1</v>
          </cell>
          <cell r="I30">
            <v>729024</v>
          </cell>
          <cell r="J30" t="str">
            <v>内訳書第　１号</v>
          </cell>
        </row>
        <row r="31">
          <cell r="C31" t="str">
            <v>直接経費</v>
          </cell>
          <cell r="F31" t="str">
            <v>〃</v>
          </cell>
          <cell r="G31">
            <v>1</v>
          </cell>
          <cell r="I31">
            <v>259373.2</v>
          </cell>
          <cell r="J31" t="str">
            <v>内訳書第　２号</v>
          </cell>
        </row>
        <row r="32">
          <cell r="C32" t="str">
            <v>直接労務費</v>
          </cell>
          <cell r="F32" t="str">
            <v>〃</v>
          </cell>
          <cell r="G32">
            <v>1</v>
          </cell>
          <cell r="I32">
            <v>3366600</v>
          </cell>
          <cell r="J32" t="str">
            <v>内訳書第　３号</v>
          </cell>
        </row>
        <row r="33">
          <cell r="J33" t="str">
            <v>設　　乙　　</v>
          </cell>
        </row>
        <row r="34">
          <cell r="A34" t="str">
            <v>工　種</v>
          </cell>
          <cell r="B34" t="str">
            <v>種　別</v>
          </cell>
          <cell r="C34" t="str">
            <v>細　別</v>
          </cell>
          <cell r="D34" t="str">
            <v>名　称</v>
          </cell>
          <cell r="E34" t="str">
            <v>規　　格</v>
          </cell>
          <cell r="F34" t="str">
            <v>単位</v>
          </cell>
          <cell r="G34" t="str">
            <v>員　数</v>
          </cell>
          <cell r="H34" t="str">
            <v>単　　価</v>
          </cell>
          <cell r="I34" t="str">
            <v>金　　　　額</v>
          </cell>
          <cell r="J34" t="str">
            <v>摘　　　　　要</v>
          </cell>
        </row>
        <row r="35">
          <cell r="C35" t="str">
            <v>共通仮設費</v>
          </cell>
          <cell r="F35" t="str">
            <v>式</v>
          </cell>
          <cell r="G35">
            <v>1</v>
          </cell>
          <cell r="I35">
            <v>2008508</v>
          </cell>
          <cell r="J35" t="str">
            <v>内訳書第　４号</v>
          </cell>
        </row>
        <row r="36">
          <cell r="C36" t="str">
            <v>現場管理費</v>
          </cell>
          <cell r="F36" t="str">
            <v>〃</v>
          </cell>
          <cell r="G36">
            <v>1</v>
          </cell>
          <cell r="I36">
            <v>1188000</v>
          </cell>
          <cell r="J36" t="str">
            <v>内訳書第　５号</v>
          </cell>
        </row>
        <row r="37">
          <cell r="C37" t="str">
            <v>点検整備間接費</v>
          </cell>
          <cell r="F37" t="str">
            <v>〃</v>
          </cell>
          <cell r="G37">
            <v>1</v>
          </cell>
          <cell r="I37">
            <v>3514500</v>
          </cell>
          <cell r="J37" t="str">
            <v>内訳書第　６号</v>
          </cell>
        </row>
        <row r="38">
          <cell r="A38" t="str">
            <v>　一般管理費等</v>
          </cell>
        </row>
        <row r="39">
          <cell r="A39" t="str">
            <v>点検・整備価格</v>
          </cell>
        </row>
        <row r="40">
          <cell r="A40" t="str">
            <v>消費税等相当額</v>
          </cell>
        </row>
        <row r="41">
          <cell r="A41" t="str">
            <v>点検・整備費</v>
          </cell>
        </row>
        <row r="49">
          <cell r="D49" t="str">
            <v>　水　資　源　開　発　公　団</v>
          </cell>
        </row>
        <row r="50">
          <cell r="A50" t="str">
            <v>工　種</v>
          </cell>
          <cell r="B50" t="str">
            <v>種　別</v>
          </cell>
          <cell r="C50" t="str">
            <v>細　別</v>
          </cell>
          <cell r="D50" t="str">
            <v>名　称</v>
          </cell>
          <cell r="E50" t="str">
            <v>規　　格</v>
          </cell>
          <cell r="F50" t="str">
            <v>単位</v>
          </cell>
          <cell r="G50" t="str">
            <v>員　数</v>
          </cell>
          <cell r="H50" t="str">
            <v>単　　価</v>
          </cell>
          <cell r="I50" t="str">
            <v>金　　　　額</v>
          </cell>
          <cell r="J50" t="str">
            <v>摘　　　　　要</v>
          </cell>
        </row>
      </sheetData>
      <sheetData sheetId="10" refreshError="1">
        <row r="1">
          <cell r="G1" t="str">
            <v>内　甲　　</v>
          </cell>
        </row>
        <row r="2">
          <cell r="A2" t="str">
            <v>内第　　１　　号</v>
          </cell>
        </row>
        <row r="3">
          <cell r="B3" t="str">
            <v>材　料　費</v>
          </cell>
          <cell r="E3" t="str">
            <v>　内　　　　訳　　　　書</v>
          </cell>
        </row>
        <row r="5">
          <cell r="A5" t="str">
            <v>名　　　　称</v>
          </cell>
          <cell r="B5" t="str">
            <v>規　　　　格</v>
          </cell>
          <cell r="C5" t="str">
            <v>単位</v>
          </cell>
          <cell r="D5" t="str">
            <v>員　数</v>
          </cell>
          <cell r="E5" t="str">
            <v>単　価</v>
          </cell>
          <cell r="F5" t="str">
            <v>金　　　　額</v>
          </cell>
          <cell r="G5" t="str">
            <v>備　　　　考</v>
          </cell>
        </row>
        <row r="6">
          <cell r="A6" t="str">
            <v>直接材料費</v>
          </cell>
          <cell r="C6" t="str">
            <v>式</v>
          </cell>
          <cell r="D6">
            <v>1</v>
          </cell>
          <cell r="F6">
            <v>601224</v>
          </cell>
          <cell r="G6" t="str">
            <v>内訳書第 1-1 号</v>
          </cell>
        </row>
        <row r="7">
          <cell r="A7" t="str">
            <v>補助材料費</v>
          </cell>
          <cell r="C7" t="str">
            <v>式</v>
          </cell>
          <cell r="D7">
            <v>1</v>
          </cell>
          <cell r="E7" t="str">
            <v xml:space="preserve"> </v>
          </cell>
          <cell r="F7">
            <v>127800</v>
          </cell>
          <cell r="G7" t="str">
            <v>　</v>
          </cell>
        </row>
        <row r="8">
          <cell r="A8" t="str">
            <v>　　　　　　　　　　　　合　計</v>
          </cell>
          <cell r="F8">
            <v>729024</v>
          </cell>
        </row>
        <row r="16">
          <cell r="A16" t="str">
            <v xml:space="preserve">  №4120</v>
          </cell>
          <cell r="G16" t="str">
            <v>水資源開発公団</v>
          </cell>
        </row>
        <row r="17">
          <cell r="G17" t="str">
            <v>内　甲　　</v>
          </cell>
        </row>
        <row r="18">
          <cell r="A18" t="str">
            <v>内第　１－１　号</v>
          </cell>
        </row>
        <row r="19">
          <cell r="B19" t="str">
            <v>直　接　材　料　費</v>
          </cell>
          <cell r="E19" t="str">
            <v>　内　　　　訳　　　　書</v>
          </cell>
        </row>
        <row r="21">
          <cell r="A21" t="str">
            <v>名　　　　称</v>
          </cell>
          <cell r="B21" t="str">
            <v>規　　　　格</v>
          </cell>
          <cell r="C21" t="str">
            <v>単位</v>
          </cell>
          <cell r="D21" t="str">
            <v>員　数</v>
          </cell>
          <cell r="E21" t="str">
            <v>単　価</v>
          </cell>
          <cell r="F21" t="str">
            <v>金　　　　額</v>
          </cell>
          <cell r="G21" t="str">
            <v>備　　　　考</v>
          </cell>
        </row>
        <row r="22">
          <cell r="A22" t="str">
            <v>グリース</v>
          </cell>
          <cell r="B22" t="str">
            <v>ｴﾎﾟﾆｯｸｽｸﾞﾘｰｽEP-0</v>
          </cell>
          <cell r="C22" t="str">
            <v>kg</v>
          </cell>
          <cell r="D22">
            <v>64</v>
          </cell>
          <cell r="E22">
            <v>286</v>
          </cell>
          <cell r="F22">
            <v>18304</v>
          </cell>
        </row>
        <row r="23">
          <cell r="A23" t="str">
            <v>グリース</v>
          </cell>
          <cell r="B23" t="str">
            <v>ｴﾎﾟﾆｯｸｽｸﾞﾘｰｽEP-1</v>
          </cell>
          <cell r="C23" t="str">
            <v>kg</v>
          </cell>
          <cell r="D23">
            <v>64</v>
          </cell>
          <cell r="E23">
            <v>286</v>
          </cell>
          <cell r="F23">
            <v>18304</v>
          </cell>
        </row>
        <row r="24">
          <cell r="A24" t="str">
            <v>チェーングリース</v>
          </cell>
          <cell r="B24" t="str">
            <v>ﾊﾟｲﾛﾉｯｸWSNO.2</v>
          </cell>
          <cell r="C24" t="str">
            <v>kg</v>
          </cell>
          <cell r="D24">
            <v>16</v>
          </cell>
          <cell r="E24">
            <v>583</v>
          </cell>
          <cell r="F24">
            <v>9328</v>
          </cell>
        </row>
        <row r="25">
          <cell r="A25" t="str">
            <v>ギヤ油</v>
          </cell>
          <cell r="B25" t="str">
            <v>ｽｰﾊﾟｰﾊｲﾄﾞﾛ♯32</v>
          </cell>
          <cell r="C25" t="str">
            <v>㍑</v>
          </cell>
          <cell r="D25">
            <v>180</v>
          </cell>
          <cell r="E25">
            <v>185</v>
          </cell>
          <cell r="F25">
            <v>33300</v>
          </cell>
        </row>
        <row r="26">
          <cell r="A26" t="str">
            <v>ギヤ油</v>
          </cell>
          <cell r="B26" t="str">
            <v>ｽｰﾊﾟｰｷﾞﾔｵｲﾙ♯100</v>
          </cell>
          <cell r="C26" t="str">
            <v>㍑</v>
          </cell>
          <cell r="D26">
            <v>20</v>
          </cell>
          <cell r="E26">
            <v>205</v>
          </cell>
          <cell r="F26">
            <v>4100</v>
          </cell>
        </row>
        <row r="27">
          <cell r="A27" t="str">
            <v>ギヤ油</v>
          </cell>
          <cell r="B27" t="str">
            <v>ｽｰﾊﾟｰｷﾞﾔｵｲﾙ♯150</v>
          </cell>
          <cell r="C27" t="str">
            <v>㍑</v>
          </cell>
          <cell r="D27">
            <v>100</v>
          </cell>
          <cell r="E27">
            <v>205</v>
          </cell>
          <cell r="F27">
            <v>20500</v>
          </cell>
        </row>
        <row r="28">
          <cell r="A28" t="str">
            <v>ワイヤロープグリース</v>
          </cell>
          <cell r="B28" t="str">
            <v>ﾜｲﾛｰﾙR-HS</v>
          </cell>
          <cell r="C28" t="str">
            <v>kg</v>
          </cell>
          <cell r="D28">
            <v>48</v>
          </cell>
          <cell r="E28">
            <v>211</v>
          </cell>
          <cell r="F28">
            <v>10128</v>
          </cell>
        </row>
        <row r="29">
          <cell r="A29" t="str">
            <v>減速機ﾊﾟｯｷﾝ</v>
          </cell>
          <cell r="B29" t="str">
            <v>SB709212ｵｲﾙｼｰﾙ</v>
          </cell>
          <cell r="C29" t="str">
            <v>個</v>
          </cell>
          <cell r="D29">
            <v>2</v>
          </cell>
          <cell r="E29">
            <v>1000</v>
          </cell>
          <cell r="F29">
            <v>2000</v>
          </cell>
        </row>
        <row r="30">
          <cell r="A30" t="str">
            <v>減速機ﾊﾟｯｷﾝ</v>
          </cell>
          <cell r="B30" t="str">
            <v>3/8ｸﾞﾘｽｺｯﾄﾝﾊﾟｯｷﾝ</v>
          </cell>
          <cell r="C30" t="str">
            <v>ｍ</v>
          </cell>
          <cell r="D30">
            <v>0.65</v>
          </cell>
          <cell r="E30">
            <v>1400</v>
          </cell>
          <cell r="F30">
            <v>910</v>
          </cell>
        </row>
        <row r="31">
          <cell r="A31" t="str">
            <v>電磁接触器</v>
          </cell>
          <cell r="B31" t="str">
            <v>S-K35</v>
          </cell>
          <cell r="C31" t="str">
            <v>個</v>
          </cell>
          <cell r="D31">
            <v>1</v>
          </cell>
          <cell r="E31">
            <v>11300</v>
          </cell>
          <cell r="F31">
            <v>11300</v>
          </cell>
        </row>
        <row r="32">
          <cell r="A32" t="str">
            <v xml:space="preserve">  №4130</v>
          </cell>
          <cell r="G32" t="str">
            <v>水資源開発公団</v>
          </cell>
        </row>
        <row r="33">
          <cell r="G33" t="str">
            <v>内　乙　　</v>
          </cell>
        </row>
        <row r="34">
          <cell r="A34" t="str">
            <v>名　　　　称</v>
          </cell>
          <cell r="B34" t="str">
            <v>規　　　　格</v>
          </cell>
          <cell r="C34" t="str">
            <v>単位</v>
          </cell>
          <cell r="D34" t="str">
            <v>員　数</v>
          </cell>
          <cell r="E34" t="str">
            <v>単　価</v>
          </cell>
          <cell r="F34" t="str">
            <v>金　　　　額</v>
          </cell>
          <cell r="G34" t="str">
            <v>備　　　　考</v>
          </cell>
        </row>
        <row r="35">
          <cell r="A35" t="str">
            <v>ｻｲｸﾛ減速機油面計</v>
          </cell>
          <cell r="C35" t="str">
            <v>個</v>
          </cell>
          <cell r="D35">
            <v>3</v>
          </cell>
          <cell r="E35">
            <v>6000</v>
          </cell>
          <cell r="F35">
            <v>18000</v>
          </cell>
        </row>
        <row r="36">
          <cell r="A36" t="str">
            <v>油面計</v>
          </cell>
          <cell r="B36" t="str">
            <v>SMDFG-150E形用</v>
          </cell>
          <cell r="C36" t="str">
            <v>個</v>
          </cell>
          <cell r="D36">
            <v>1</v>
          </cell>
          <cell r="E36">
            <v>3000</v>
          </cell>
          <cell r="F36">
            <v>3000</v>
          </cell>
        </row>
        <row r="37">
          <cell r="A37" t="str">
            <v>給油分配弁</v>
          </cell>
          <cell r="B37" t="str">
            <v>KX34</v>
          </cell>
          <cell r="C37" t="str">
            <v>個</v>
          </cell>
          <cell r="D37">
            <v>1</v>
          </cell>
          <cell r="E37">
            <v>20200</v>
          </cell>
          <cell r="F37">
            <v>20200</v>
          </cell>
        </row>
        <row r="38">
          <cell r="A38" t="str">
            <v>ﾗﾝﾌﾟ</v>
          </cell>
          <cell r="B38" t="str">
            <v>AP30C用</v>
          </cell>
          <cell r="C38" t="str">
            <v>個</v>
          </cell>
          <cell r="D38">
            <v>1</v>
          </cell>
          <cell r="E38">
            <v>1500</v>
          </cell>
          <cell r="F38">
            <v>1500</v>
          </cell>
        </row>
        <row r="39">
          <cell r="A39" t="str">
            <v>変流器</v>
          </cell>
          <cell r="B39" t="str">
            <v>A15-C　15-5A</v>
          </cell>
          <cell r="C39" t="str">
            <v>個</v>
          </cell>
          <cell r="D39">
            <v>1</v>
          </cell>
          <cell r="E39">
            <v>9500</v>
          </cell>
          <cell r="F39">
            <v>9500</v>
          </cell>
        </row>
        <row r="40">
          <cell r="A40" t="str">
            <v>電流計</v>
          </cell>
          <cell r="B40">
            <v>0</v>
          </cell>
          <cell r="C40" t="str">
            <v>個</v>
          </cell>
          <cell r="D40">
            <v>1</v>
          </cell>
          <cell r="E40">
            <v>19000</v>
          </cell>
          <cell r="F40">
            <v>19000</v>
          </cell>
        </row>
        <row r="41">
          <cell r="A41" t="str">
            <v>ｻｰﾏﾙﾘﾚｰ</v>
          </cell>
          <cell r="B41" t="str">
            <v>MR-20M</v>
          </cell>
          <cell r="C41" t="str">
            <v>個</v>
          </cell>
          <cell r="D41">
            <v>1</v>
          </cell>
          <cell r="E41">
            <v>28000</v>
          </cell>
          <cell r="F41">
            <v>28000</v>
          </cell>
        </row>
        <row r="42">
          <cell r="A42" t="str">
            <v>雨水侵入防止ｶﾊﾞｰ</v>
          </cell>
          <cell r="B42">
            <v>0</v>
          </cell>
          <cell r="C42" t="str">
            <v>個</v>
          </cell>
          <cell r="D42">
            <v>1</v>
          </cell>
          <cell r="E42">
            <v>15000</v>
          </cell>
          <cell r="F42">
            <v>15000</v>
          </cell>
        </row>
        <row r="43">
          <cell r="A43" t="str">
            <v>ｽﾃﾝﾚｽｸﾘｰﾅｰ</v>
          </cell>
          <cell r="B43" t="str">
            <v>ﾊｹ塗用　3kg缶</v>
          </cell>
          <cell r="C43" t="str">
            <v>缶</v>
          </cell>
          <cell r="D43">
            <v>1</v>
          </cell>
          <cell r="E43">
            <v>4500</v>
          </cell>
          <cell r="F43">
            <v>4500</v>
          </cell>
        </row>
        <row r="44">
          <cell r="A44" t="str">
            <v>ｽﾃﾝﾚｽｸﾘｰﾅｰ中和剤</v>
          </cell>
          <cell r="B44" t="str">
            <v>ﾊｹ塗用　</v>
          </cell>
          <cell r="C44" t="str">
            <v>缶</v>
          </cell>
          <cell r="D44">
            <v>1</v>
          </cell>
          <cell r="E44">
            <v>3000</v>
          </cell>
          <cell r="F44">
            <v>3000</v>
          </cell>
        </row>
        <row r="45">
          <cell r="A45" t="str">
            <v>非常停止ﾊﾞﾀﾝｶﾊﾞｰ</v>
          </cell>
          <cell r="B45" t="str">
            <v>WN9914</v>
          </cell>
          <cell r="C45" t="str">
            <v>個</v>
          </cell>
          <cell r="D45">
            <v>1</v>
          </cell>
          <cell r="E45">
            <v>1350</v>
          </cell>
          <cell r="F45">
            <v>1350</v>
          </cell>
        </row>
        <row r="46">
          <cell r="A46" t="str">
            <v>ﾌﾚｷｼﾌﾞﾙﾎｰｽ</v>
          </cell>
          <cell r="B46" t="str">
            <v>PT1/4　L=900mm</v>
          </cell>
          <cell r="C46" t="str">
            <v>本</v>
          </cell>
          <cell r="D46">
            <v>4</v>
          </cell>
          <cell r="E46">
            <v>15000</v>
          </cell>
          <cell r="F46">
            <v>60000</v>
          </cell>
        </row>
        <row r="47">
          <cell r="A47" t="str">
            <v>ﾌﾚｷｼﾌﾞﾙﾎｰｽ</v>
          </cell>
          <cell r="B47" t="str">
            <v>PT1/4　L=800mm</v>
          </cell>
          <cell r="C47" t="str">
            <v>本</v>
          </cell>
          <cell r="D47">
            <v>10</v>
          </cell>
          <cell r="E47">
            <v>13000</v>
          </cell>
          <cell r="F47">
            <v>130000</v>
          </cell>
        </row>
        <row r="48">
          <cell r="A48" t="str">
            <v xml:space="preserve">  №4130</v>
          </cell>
          <cell r="G48" t="str">
            <v>水資源開発公団</v>
          </cell>
        </row>
        <row r="49">
          <cell r="G49" t="str">
            <v>内　乙　　</v>
          </cell>
        </row>
        <row r="50">
          <cell r="A50" t="str">
            <v>名　　　　称</v>
          </cell>
          <cell r="B50" t="str">
            <v>規　　　　格</v>
          </cell>
          <cell r="C50" t="str">
            <v>単位</v>
          </cell>
          <cell r="D50" t="str">
            <v>員　数</v>
          </cell>
          <cell r="E50" t="str">
            <v>単　価</v>
          </cell>
          <cell r="F50" t="str">
            <v>金　　　　額</v>
          </cell>
          <cell r="G50" t="str">
            <v>備　　　　考</v>
          </cell>
        </row>
        <row r="51">
          <cell r="A51" t="str">
            <v>ﾌﾚｷｼﾌﾞﾙﾎｰｽ</v>
          </cell>
          <cell r="B51" t="str">
            <v>PT1/4　L=650mm</v>
          </cell>
          <cell r="C51" t="str">
            <v>本</v>
          </cell>
          <cell r="D51">
            <v>16</v>
          </cell>
          <cell r="E51">
            <v>10000</v>
          </cell>
          <cell r="F51">
            <v>160000</v>
          </cell>
        </row>
        <row r="52">
          <cell r="A52" t="str">
            <v>　　　　　　　　合　計</v>
          </cell>
          <cell r="F52">
            <v>601224</v>
          </cell>
        </row>
        <row r="64">
          <cell r="A64" t="str">
            <v xml:space="preserve">  №4130</v>
          </cell>
          <cell r="G64" t="str">
            <v>水資源開発公団</v>
          </cell>
        </row>
        <row r="65">
          <cell r="G65" t="str">
            <v>内　甲　　</v>
          </cell>
        </row>
        <row r="66">
          <cell r="A66" t="str">
            <v>内第　　２　　号</v>
          </cell>
        </row>
        <row r="67">
          <cell r="B67" t="str">
            <v>直　接　経　費</v>
          </cell>
          <cell r="E67" t="str">
            <v>　内　　　　訳　　　　書</v>
          </cell>
        </row>
        <row r="69">
          <cell r="A69" t="str">
            <v>名　　　　称</v>
          </cell>
          <cell r="B69" t="str">
            <v>規　　　　格</v>
          </cell>
          <cell r="C69" t="str">
            <v>単位</v>
          </cell>
          <cell r="D69" t="str">
            <v>員　数</v>
          </cell>
          <cell r="E69" t="str">
            <v>単　価</v>
          </cell>
          <cell r="F69" t="str">
            <v>金　　　　額</v>
          </cell>
          <cell r="G69" t="str">
            <v>備　　　　考</v>
          </cell>
        </row>
        <row r="70">
          <cell r="A70" t="str">
            <v>直接経費</v>
          </cell>
          <cell r="B70" t="str">
            <v>　　</v>
          </cell>
          <cell r="C70" t="str">
            <v>式</v>
          </cell>
          <cell r="D70">
            <v>1</v>
          </cell>
          <cell r="E70" t="str">
            <v xml:space="preserve"> </v>
          </cell>
          <cell r="F70">
            <v>255600</v>
          </cell>
        </row>
        <row r="71">
          <cell r="A71" t="str">
            <v>電気溶接機</v>
          </cell>
          <cell r="B71" t="str">
            <v>ﾃﾞｨｰｾﾞﾙ200A</v>
          </cell>
          <cell r="C71" t="str">
            <v>台</v>
          </cell>
          <cell r="D71">
            <v>1</v>
          </cell>
          <cell r="E71">
            <v>1460</v>
          </cell>
          <cell r="F71">
            <v>1460</v>
          </cell>
        </row>
        <row r="72">
          <cell r="A72" t="str">
            <v>軽油</v>
          </cell>
          <cell r="C72" t="str">
            <v>㍑</v>
          </cell>
          <cell r="D72">
            <v>8</v>
          </cell>
          <cell r="E72">
            <v>72.400000000000006</v>
          </cell>
          <cell r="F72">
            <v>579</v>
          </cell>
        </row>
        <row r="73">
          <cell r="A73" t="str">
            <v>発動発電機</v>
          </cell>
          <cell r="B73" t="str">
            <v>ﾃﾞｨｰｾﾞﾙ10KVA（賃料）</v>
          </cell>
          <cell r="C73" t="str">
            <v>台</v>
          </cell>
          <cell r="D73">
            <v>1</v>
          </cell>
          <cell r="E73">
            <v>1660</v>
          </cell>
          <cell r="F73">
            <v>1660</v>
          </cell>
        </row>
        <row r="74">
          <cell r="A74" t="str">
            <v>雑器具損料</v>
          </cell>
          <cell r="C74" t="str">
            <v>式</v>
          </cell>
          <cell r="D74">
            <v>1</v>
          </cell>
          <cell r="F74">
            <v>74</v>
          </cell>
        </row>
        <row r="75">
          <cell r="A75" t="str">
            <v>　　　　　　　　合　計</v>
          </cell>
          <cell r="F75">
            <v>259373</v>
          </cell>
        </row>
        <row r="80">
          <cell r="A80" t="str">
            <v xml:space="preserve">  №4120</v>
          </cell>
          <cell r="G80" t="str">
            <v>水資源開発公団</v>
          </cell>
        </row>
        <row r="81">
          <cell r="G81" t="str">
            <v>内　甲　　</v>
          </cell>
        </row>
        <row r="82">
          <cell r="A82" t="str">
            <v>内第　　３　　号</v>
          </cell>
        </row>
        <row r="83">
          <cell r="B83" t="str">
            <v>直　接　労　務　費</v>
          </cell>
          <cell r="E83" t="str">
            <v>　内　　　　訳　　　　書</v>
          </cell>
        </row>
        <row r="85">
          <cell r="A85" t="str">
            <v>名　　　　称</v>
          </cell>
          <cell r="B85" t="str">
            <v>規　　　　格</v>
          </cell>
          <cell r="C85" t="str">
            <v>単位</v>
          </cell>
          <cell r="D85" t="str">
            <v>員　数</v>
          </cell>
          <cell r="E85" t="str">
            <v>単　価</v>
          </cell>
          <cell r="F85" t="str">
            <v>金　　　　額</v>
          </cell>
          <cell r="G85" t="str">
            <v>備　　　　考</v>
          </cell>
        </row>
        <row r="86">
          <cell r="A86" t="str">
            <v>点検整備工</v>
          </cell>
          <cell r="C86" t="str">
            <v>人</v>
          </cell>
          <cell r="D86">
            <v>142</v>
          </cell>
          <cell r="E86">
            <v>22500</v>
          </cell>
          <cell r="F86">
            <v>3195000</v>
          </cell>
        </row>
        <row r="87">
          <cell r="A87" t="str">
            <v>普通作業員</v>
          </cell>
          <cell r="C87" t="str">
            <v>人</v>
          </cell>
          <cell r="D87">
            <v>11</v>
          </cell>
          <cell r="E87">
            <v>15600</v>
          </cell>
          <cell r="F87">
            <v>171600</v>
          </cell>
        </row>
        <row r="88">
          <cell r="A88" t="str">
            <v>　　　　　　　　合　計</v>
          </cell>
          <cell r="F88">
            <v>3366600</v>
          </cell>
        </row>
        <row r="96">
          <cell r="A96" t="str">
            <v xml:space="preserve">  №4120</v>
          </cell>
          <cell r="G96" t="str">
            <v>水資源開発公団</v>
          </cell>
        </row>
        <row r="97">
          <cell r="G97" t="str">
            <v>内　甲　　</v>
          </cell>
        </row>
        <row r="98">
          <cell r="A98" t="str">
            <v>内第　　４　　号</v>
          </cell>
        </row>
        <row r="99">
          <cell r="B99" t="str">
            <v>共　通　仮　設　費</v>
          </cell>
          <cell r="E99" t="str">
            <v>　内　　　　訳　　　　書</v>
          </cell>
        </row>
        <row r="101">
          <cell r="A101" t="str">
            <v>名　　　　称</v>
          </cell>
          <cell r="B101" t="str">
            <v>規　　　　格</v>
          </cell>
          <cell r="C101" t="str">
            <v>単位</v>
          </cell>
          <cell r="D101" t="str">
            <v>員　数</v>
          </cell>
          <cell r="E101" t="str">
            <v>単　価</v>
          </cell>
          <cell r="F101" t="str">
            <v>金　　　　額</v>
          </cell>
          <cell r="G101" t="str">
            <v>備　　　　考</v>
          </cell>
        </row>
        <row r="102">
          <cell r="A102" t="str">
            <v>共通仮設費</v>
          </cell>
          <cell r="C102" t="str">
            <v>式</v>
          </cell>
          <cell r="D102">
            <v>1</v>
          </cell>
          <cell r="F102">
            <v>827000</v>
          </cell>
        </row>
        <row r="103">
          <cell r="A103" t="str">
            <v>派遣費</v>
          </cell>
          <cell r="C103" t="str">
            <v>〃</v>
          </cell>
          <cell r="D103">
            <v>1</v>
          </cell>
          <cell r="F103">
            <v>206144</v>
          </cell>
        </row>
        <row r="104">
          <cell r="A104" t="str">
            <v>宿泊費</v>
          </cell>
          <cell r="C104" t="str">
            <v>〃</v>
          </cell>
          <cell r="D104">
            <v>1</v>
          </cell>
          <cell r="F104">
            <v>975364</v>
          </cell>
        </row>
        <row r="105">
          <cell r="A105" t="str">
            <v>　　　　　　　　合　計</v>
          </cell>
          <cell r="C105" t="str">
            <v xml:space="preserve"> </v>
          </cell>
          <cell r="D105" t="str">
            <v xml:space="preserve"> </v>
          </cell>
          <cell r="F105">
            <v>2008508</v>
          </cell>
        </row>
        <row r="112">
          <cell r="A112" t="str">
            <v xml:space="preserve">  №4120</v>
          </cell>
          <cell r="G112" t="str">
            <v>水資源開発公団</v>
          </cell>
        </row>
      </sheetData>
      <sheetData sheetId="11" refreshError="1"/>
      <sheetData sheetId="12" refreshError="1"/>
      <sheetData sheetId="1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単価比較表"/>
      <sheetName val="工数 "/>
      <sheetName val="鏡"/>
      <sheetName val="設計書"/>
      <sheetName val="内訳書"/>
      <sheetName val="監督員 "/>
    </sheetNames>
    <sheetDataSet>
      <sheetData sheetId="0"/>
      <sheetData sheetId="1"/>
      <sheetData sheetId="2" refreshError="1"/>
      <sheetData sheetId="3" refreshError="1"/>
      <sheetData sheetId="4" refreshError="1"/>
      <sheetData sheetId="5" refreshError="1">
        <row r="1">
          <cell r="J1" t="str">
            <v>設　　甲　　</v>
          </cell>
        </row>
        <row r="2">
          <cell r="A2" t="str">
            <v xml:space="preserve"> 比奈知ダム取水設備点検・整備</v>
          </cell>
          <cell r="J2" t="str">
            <v>設計書</v>
          </cell>
        </row>
        <row r="3">
          <cell r="A3" t="str">
            <v>履行場所
（箇所）</v>
          </cell>
          <cell r="C3" t="str">
            <v>　三重県名張市上比奈知字熊走り地内　　比奈知ダム　</v>
          </cell>
        </row>
        <row r="4">
          <cell r="A4" t="str">
            <v>履行期間</v>
          </cell>
          <cell r="C4" t="str">
            <v>　契約締結の翌日より７０日間</v>
          </cell>
        </row>
        <row r="5">
          <cell r="A5" t="str">
            <v>設 計 説 明</v>
          </cell>
          <cell r="C5" t="str">
            <v>　　本設備は、平成９年１０月に完成した設備である。本業務は当該設備の機能を正常に維持し、</v>
          </cell>
        </row>
        <row r="6">
          <cell r="C6" t="str">
            <v>　円滑な運用を図るために点検・整備を行うものとし、併せて建屋の床塗装を行うものである。</v>
          </cell>
        </row>
        <row r="7">
          <cell r="C7" t="str">
            <v>　</v>
          </cell>
        </row>
        <row r="14">
          <cell r="I14" t="str">
            <v>　　　　　水　資　源　開　発　公　団</v>
          </cell>
        </row>
        <row r="15">
          <cell r="A15" t="str">
            <v xml:space="preserve"> 予算科目　管理業務費　　　　　</v>
          </cell>
          <cell r="D15" t="str">
            <v>　　　目　 木津川ダム総合管理費</v>
          </cell>
          <cell r="H15" t="str">
            <v xml:space="preserve"> 節　維持管理費　　　　　 　事業名　木津川ダム総合管理事業</v>
          </cell>
        </row>
        <row r="20">
          <cell r="A20" t="str">
            <v>履行内容</v>
          </cell>
          <cell r="C20" t="str">
            <v>　</v>
          </cell>
          <cell r="D20" t="str">
            <v>点検</v>
          </cell>
          <cell r="E20" t="str">
            <v>　</v>
          </cell>
          <cell r="F20" t="str">
            <v>取水設備　点検・整備</v>
          </cell>
          <cell r="J20" t="str">
            <v>１式</v>
          </cell>
        </row>
        <row r="21">
          <cell r="D21" t="str">
            <v>整備</v>
          </cell>
          <cell r="E21" t="str">
            <v>　</v>
          </cell>
          <cell r="F21" t="str">
            <v>開閉装置手摺等取付（選択取水ゲート）</v>
          </cell>
          <cell r="J21" t="str">
            <v>１式</v>
          </cell>
        </row>
        <row r="22">
          <cell r="E22" t="str">
            <v>　</v>
          </cell>
          <cell r="F22" t="str">
            <v>脱着レバー改造</v>
          </cell>
          <cell r="J22" t="str">
            <v>１式</v>
          </cell>
        </row>
        <row r="23">
          <cell r="D23" t="str">
            <v>塗装</v>
          </cell>
          <cell r="E23" t="str">
            <v>　</v>
          </cell>
          <cell r="F23" t="str">
            <v>取水設備建屋防塵塗装</v>
          </cell>
          <cell r="J23" t="str">
            <v>１式</v>
          </cell>
        </row>
        <row r="24">
          <cell r="C24" t="str">
            <v>　</v>
          </cell>
          <cell r="E24" t="str">
            <v>　</v>
          </cell>
          <cell r="F24" t="str">
            <v>　</v>
          </cell>
          <cell r="G24" t="str">
            <v>　</v>
          </cell>
          <cell r="J24" t="str">
            <v>　　</v>
          </cell>
        </row>
        <row r="25">
          <cell r="E25" t="str">
            <v>　</v>
          </cell>
          <cell r="F25" t="str">
            <v>　</v>
          </cell>
          <cell r="J25" t="str">
            <v>　　</v>
          </cell>
        </row>
        <row r="26">
          <cell r="F26" t="str">
            <v>　　　内　　　　訳</v>
          </cell>
          <cell r="J26" t="str">
            <v>　　</v>
          </cell>
        </row>
        <row r="27">
          <cell r="A27" t="str">
            <v>工　種</v>
          </cell>
          <cell r="B27" t="str">
            <v>種　別</v>
          </cell>
          <cell r="C27" t="str">
            <v>細　別</v>
          </cell>
          <cell r="D27" t="str">
            <v>名　称</v>
          </cell>
          <cell r="E27" t="str">
            <v>規　　格</v>
          </cell>
          <cell r="F27" t="str">
            <v>単位</v>
          </cell>
          <cell r="G27" t="str">
            <v>員　数</v>
          </cell>
          <cell r="H27" t="str">
            <v>単　　価</v>
          </cell>
          <cell r="I27" t="str">
            <v>金　　　　額</v>
          </cell>
          <cell r="J27" t="str">
            <v>概　　　　　要</v>
          </cell>
        </row>
        <row r="28">
          <cell r="A28" t="str">
            <v xml:space="preserve"> 比奈知ダム取水設備点検・整備</v>
          </cell>
          <cell r="F28" t="str">
            <v>　　</v>
          </cell>
        </row>
        <row r="29">
          <cell r="A29" t="str">
            <v>　点検・整備原価</v>
          </cell>
          <cell r="F29" t="str">
            <v>式</v>
          </cell>
          <cell r="G29">
            <v>1</v>
          </cell>
          <cell r="I29">
            <v>2978000</v>
          </cell>
        </row>
        <row r="30">
          <cell r="C30" t="str">
            <v>材料費</v>
          </cell>
          <cell r="F30" t="str">
            <v>〃</v>
          </cell>
          <cell r="G30">
            <v>1</v>
          </cell>
          <cell r="I30">
            <v>93000</v>
          </cell>
          <cell r="J30" t="str">
            <v>内訳書第　１号</v>
          </cell>
        </row>
        <row r="31">
          <cell r="C31" t="str">
            <v>直接経費</v>
          </cell>
          <cell r="F31" t="str">
            <v>〃</v>
          </cell>
          <cell r="G31">
            <v>1</v>
          </cell>
          <cell r="I31">
            <v>74000</v>
          </cell>
          <cell r="J31" t="str">
            <v>内訳書第　２号</v>
          </cell>
        </row>
        <row r="32">
          <cell r="C32" t="str">
            <v>直接労務費</v>
          </cell>
          <cell r="F32" t="str">
            <v>〃</v>
          </cell>
          <cell r="G32">
            <v>1</v>
          </cell>
          <cell r="I32">
            <v>912000</v>
          </cell>
          <cell r="J32" t="str">
            <v>内訳書第　３号</v>
          </cell>
        </row>
        <row r="33">
          <cell r="J33" t="str">
            <v>設　　乙　　</v>
          </cell>
        </row>
        <row r="34">
          <cell r="A34" t="str">
            <v>工　種</v>
          </cell>
          <cell r="B34" t="str">
            <v>種　別</v>
          </cell>
          <cell r="C34" t="str">
            <v>細　別</v>
          </cell>
          <cell r="D34" t="str">
            <v>名　称</v>
          </cell>
          <cell r="E34" t="str">
            <v>規　　格</v>
          </cell>
          <cell r="F34" t="str">
            <v>単位</v>
          </cell>
          <cell r="G34" t="str">
            <v>員　数</v>
          </cell>
          <cell r="H34" t="str">
            <v>単　　価</v>
          </cell>
          <cell r="I34" t="str">
            <v>金　　　　額</v>
          </cell>
          <cell r="J34" t="str">
            <v>摘　　　　　要</v>
          </cell>
        </row>
        <row r="35">
          <cell r="C35" t="str">
            <v>共通仮設費</v>
          </cell>
          <cell r="F35" t="str">
            <v>式</v>
          </cell>
          <cell r="G35">
            <v>1</v>
          </cell>
          <cell r="I35">
            <v>580000</v>
          </cell>
          <cell r="J35" t="str">
            <v>内訳書第　４号</v>
          </cell>
        </row>
        <row r="36">
          <cell r="C36" t="str">
            <v>現場管理費</v>
          </cell>
          <cell r="F36" t="str">
            <v>〃</v>
          </cell>
          <cell r="G36">
            <v>1</v>
          </cell>
          <cell r="I36">
            <v>316000</v>
          </cell>
          <cell r="J36" t="str">
            <v>　　</v>
          </cell>
        </row>
        <row r="37">
          <cell r="C37" t="str">
            <v>点検整備間接費</v>
          </cell>
          <cell r="F37" t="str">
            <v>〃</v>
          </cell>
          <cell r="G37">
            <v>1</v>
          </cell>
          <cell r="I37">
            <v>1003000</v>
          </cell>
          <cell r="J37" t="str">
            <v>　　</v>
          </cell>
        </row>
        <row r="38">
          <cell r="A38" t="str">
            <v>　一般管理費等</v>
          </cell>
          <cell r="F38" t="str">
            <v>式</v>
          </cell>
          <cell r="G38">
            <v>1</v>
          </cell>
          <cell r="I38">
            <v>509000</v>
          </cell>
          <cell r="J38" t="str">
            <v>　</v>
          </cell>
        </row>
        <row r="39">
          <cell r="A39" t="str">
            <v>点検・整備価格　</v>
          </cell>
          <cell r="I39">
            <v>3487000</v>
          </cell>
        </row>
        <row r="40">
          <cell r="A40" t="str">
            <v>　</v>
          </cell>
          <cell r="I40" t="str">
            <v xml:space="preserve"> </v>
          </cell>
        </row>
        <row r="41">
          <cell r="A41" t="str">
            <v>　整備工事原価</v>
          </cell>
          <cell r="F41" t="str">
            <v>式</v>
          </cell>
          <cell r="G41">
            <v>1</v>
          </cell>
          <cell r="I41">
            <v>1835000</v>
          </cell>
        </row>
        <row r="42">
          <cell r="A42" t="str">
            <v>　　製作原価</v>
          </cell>
          <cell r="F42" t="str">
            <v>〃</v>
          </cell>
          <cell r="G42">
            <v>1</v>
          </cell>
          <cell r="I42">
            <v>326000</v>
          </cell>
        </row>
        <row r="43">
          <cell r="B43" t="str">
            <v>直接製作費</v>
          </cell>
          <cell r="F43" t="str">
            <v>〃</v>
          </cell>
          <cell r="G43">
            <v>1</v>
          </cell>
          <cell r="I43">
            <v>246000</v>
          </cell>
        </row>
        <row r="44">
          <cell r="C44" t="str">
            <v>材料費</v>
          </cell>
          <cell r="F44" t="str">
            <v>〃</v>
          </cell>
          <cell r="G44">
            <v>1</v>
          </cell>
          <cell r="I44">
            <v>139000</v>
          </cell>
          <cell r="J44" t="str">
            <v>内訳書第　５号</v>
          </cell>
        </row>
        <row r="45">
          <cell r="C45" t="str">
            <v>労務費</v>
          </cell>
          <cell r="F45" t="str">
            <v>〃</v>
          </cell>
          <cell r="G45">
            <v>1</v>
          </cell>
          <cell r="I45">
            <v>80000</v>
          </cell>
          <cell r="J45" t="str">
            <v>内訳書第　６号</v>
          </cell>
        </row>
        <row r="46">
          <cell r="C46" t="str">
            <v>塗装費</v>
          </cell>
          <cell r="F46" t="str">
            <v>〃</v>
          </cell>
          <cell r="G46">
            <v>1</v>
          </cell>
          <cell r="I46">
            <v>27000</v>
          </cell>
          <cell r="J46" t="str">
            <v>内訳書第　７号</v>
          </cell>
        </row>
        <row r="47">
          <cell r="D47" t="str">
            <v>　水　資　源　開　発　公　団</v>
          </cell>
        </row>
        <row r="48">
          <cell r="A48" t="str">
            <v>工　種</v>
          </cell>
          <cell r="B48" t="str">
            <v>種　別</v>
          </cell>
          <cell r="C48" t="str">
            <v>細　別</v>
          </cell>
          <cell r="D48" t="str">
            <v>名　称</v>
          </cell>
          <cell r="E48" t="str">
            <v>規　　格</v>
          </cell>
          <cell r="F48" t="str">
            <v>単位</v>
          </cell>
          <cell r="G48" t="str">
            <v>員　数</v>
          </cell>
          <cell r="H48" t="str">
            <v>単　　価</v>
          </cell>
          <cell r="I48" t="str">
            <v>金　　　　額</v>
          </cell>
          <cell r="J48" t="str">
            <v>摘　　　　　要</v>
          </cell>
        </row>
        <row r="49">
          <cell r="B49" t="str">
            <v>間接製作費</v>
          </cell>
          <cell r="F49" t="str">
            <v>式</v>
          </cell>
          <cell r="G49">
            <v>1</v>
          </cell>
          <cell r="I49">
            <v>80000</v>
          </cell>
        </row>
      </sheetData>
      <sheetData sheetId="6" refreshError="1"/>
      <sheetData sheetId="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条件"/>
      <sheetName val="設計書鏡"/>
      <sheetName val="当初設計書"/>
      <sheetName val="内訳書"/>
      <sheetName val="単価表"/>
      <sheetName val="単価表 (2)"/>
      <sheetName val="積算資料"/>
      <sheetName val="設計額 (水質)"/>
      <sheetName val="予定価格下調書 (2)"/>
      <sheetName val="間接費(設計)"/>
      <sheetName val="間接費(測調)"/>
      <sheetName val="設計額"/>
      <sheetName val="設計額 (2)"/>
      <sheetName val="予定価格下調書"/>
      <sheetName val="予定価格"/>
      <sheetName val="契約措置請求"/>
      <sheetName val="日額"/>
      <sheetName val="率"/>
      <sheetName val="計算"/>
      <sheetName val="設計書"/>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refreshError="1">
        <row r="24">
          <cell r="A24">
            <v>0</v>
          </cell>
        </row>
        <row r="25">
          <cell r="A25">
            <v>1</v>
          </cell>
          <cell r="B25" t="str">
            <v>測量上級主任技師</v>
          </cell>
          <cell r="C25" t="str">
            <v>人</v>
          </cell>
          <cell r="D25">
            <v>48300</v>
          </cell>
        </row>
        <row r="26">
          <cell r="A26">
            <v>2</v>
          </cell>
          <cell r="B26" t="str">
            <v>測量主任技師</v>
          </cell>
          <cell r="C26" t="str">
            <v>人</v>
          </cell>
          <cell r="D26">
            <v>39800</v>
          </cell>
        </row>
        <row r="27">
          <cell r="A27">
            <v>3</v>
          </cell>
          <cell r="B27" t="str">
            <v>測量技師</v>
          </cell>
          <cell r="C27" t="str">
            <v>人</v>
          </cell>
          <cell r="D27">
            <v>32000</v>
          </cell>
        </row>
        <row r="28">
          <cell r="A28">
            <v>4</v>
          </cell>
          <cell r="B28" t="str">
            <v>測量技師補</v>
          </cell>
          <cell r="C28" t="str">
            <v>人</v>
          </cell>
          <cell r="D28">
            <v>26200</v>
          </cell>
        </row>
        <row r="29">
          <cell r="A29">
            <v>5</v>
          </cell>
          <cell r="B29" t="str">
            <v>測量助手</v>
          </cell>
          <cell r="C29" t="str">
            <v>人</v>
          </cell>
          <cell r="D29">
            <v>20800</v>
          </cell>
        </row>
        <row r="30">
          <cell r="A30">
            <v>6</v>
          </cell>
          <cell r="B30" t="str">
            <v>操縦士</v>
          </cell>
          <cell r="C30" t="str">
            <v>人</v>
          </cell>
          <cell r="D30">
            <v>44700</v>
          </cell>
        </row>
        <row r="31">
          <cell r="A31">
            <v>7</v>
          </cell>
          <cell r="B31" t="str">
            <v>整備士</v>
          </cell>
          <cell r="C31" t="str">
            <v>人</v>
          </cell>
          <cell r="D31">
            <v>31300</v>
          </cell>
        </row>
        <row r="32">
          <cell r="A32">
            <v>8</v>
          </cell>
          <cell r="B32" t="str">
            <v>撮影士</v>
          </cell>
          <cell r="C32" t="str">
            <v>人</v>
          </cell>
          <cell r="D32">
            <v>35100</v>
          </cell>
        </row>
        <row r="33">
          <cell r="A33">
            <v>9</v>
          </cell>
          <cell r="B33" t="str">
            <v>撮影助手</v>
          </cell>
          <cell r="C33" t="str">
            <v>人</v>
          </cell>
          <cell r="D33">
            <v>27400</v>
          </cell>
        </row>
        <row r="34">
          <cell r="A34">
            <v>10</v>
          </cell>
          <cell r="B34" t="str">
            <v>舟夫</v>
          </cell>
          <cell r="C34" t="str">
            <v>人</v>
          </cell>
          <cell r="D34">
            <v>18400</v>
          </cell>
        </row>
      </sheetData>
      <sheetData sheetId="17"/>
      <sheetData sheetId="18"/>
      <sheetData sheetId="1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
      <sheetName val="設計書甲乙"/>
      <sheetName val="内訳"/>
      <sheetName val="内訳１"/>
      <sheetName val="単価"/>
      <sheetName val="表紙"/>
      <sheetName val="積算資料"/>
      <sheetName val="材単"/>
      <sheetName val="鋼材単"/>
      <sheetName val="労単"/>
      <sheetName val="総重量"/>
      <sheetName val="使用材料一覧表"/>
      <sheetName val="鋼種別"/>
      <sheetName val="仮設一覧"/>
      <sheetName val="撤去工程"/>
      <sheetName val="据付工程"/>
      <sheetName val="予定価格下調書"/>
      <sheetName val="調査基準"/>
      <sheetName val="予定価格"/>
      <sheetName val="日額"/>
      <sheetName val="自動扉　積算資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単価比較表"/>
      <sheetName val="内訳書"/>
      <sheetName val="設計書"/>
      <sheetName val="監督員"/>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単価比較表"/>
      <sheetName val="内訳書"/>
      <sheetName val="設計書"/>
      <sheetName val="監督員"/>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内訳書"/>
      <sheetName val="設計書"/>
      <sheetName val="単価比較表"/>
      <sheetName val="工数比率換算表"/>
      <sheetName val="工数"/>
      <sheetName val="工程表"/>
      <sheetName val="監督員"/>
      <sheetName val="随意契約理由書"/>
      <sheetName val="契約措置の請求"/>
      <sheetName val="下調書"/>
    </sheetNames>
    <sheetDataSet>
      <sheetData sheetId="0"/>
      <sheetData sheetId="1"/>
      <sheetData sheetId="2" refreshError="1">
        <row r="1">
          <cell r="G1" t="str">
            <v>内　甲　　</v>
          </cell>
        </row>
        <row r="2">
          <cell r="A2" t="str">
            <v>　内第　　１　号</v>
          </cell>
        </row>
        <row r="3">
          <cell r="B3" t="str">
            <v>材　料　費</v>
          </cell>
          <cell r="E3" t="str">
            <v>　内　　　　訳　　　　書</v>
          </cell>
        </row>
        <row r="5">
          <cell r="A5" t="str">
            <v>名　　　　称</v>
          </cell>
          <cell r="B5" t="str">
            <v>規　　　　格</v>
          </cell>
          <cell r="C5" t="str">
            <v>単位</v>
          </cell>
          <cell r="D5" t="str">
            <v>員　数</v>
          </cell>
          <cell r="E5" t="str">
            <v>単　価</v>
          </cell>
          <cell r="F5" t="str">
            <v>金　　　　額</v>
          </cell>
          <cell r="G5" t="str">
            <v>備　　　　考</v>
          </cell>
        </row>
        <row r="6">
          <cell r="A6" t="str">
            <v>直接材料費</v>
          </cell>
          <cell r="C6" t="str">
            <v>式</v>
          </cell>
          <cell r="D6">
            <v>1</v>
          </cell>
          <cell r="F6">
            <v>188120</v>
          </cell>
          <cell r="G6" t="str">
            <v>内訳書第 1-1 号</v>
          </cell>
        </row>
        <row r="7">
          <cell r="A7" t="str">
            <v>補助材料費</v>
          </cell>
          <cell r="C7" t="str">
            <v>〃</v>
          </cell>
          <cell r="D7">
            <v>1</v>
          </cell>
          <cell r="E7" t="str">
            <v xml:space="preserve"> </v>
          </cell>
          <cell r="F7">
            <v>28400</v>
          </cell>
          <cell r="G7" t="str">
            <v>　</v>
          </cell>
        </row>
        <row r="8">
          <cell r="A8" t="str">
            <v>　　　　　　　　計</v>
          </cell>
          <cell r="F8">
            <v>216520</v>
          </cell>
        </row>
        <row r="9">
          <cell r="A9" t="str">
            <v>　　　　　　　　改め</v>
          </cell>
          <cell r="F9">
            <v>216000</v>
          </cell>
        </row>
        <row r="16">
          <cell r="A16" t="str">
            <v xml:space="preserve">  №4120</v>
          </cell>
          <cell r="G16" t="str">
            <v>水資源開発公団</v>
          </cell>
        </row>
        <row r="17">
          <cell r="G17" t="str">
            <v>内　甲　　</v>
          </cell>
        </row>
        <row r="18">
          <cell r="A18" t="str">
            <v>　内第　１－１号</v>
          </cell>
        </row>
        <row r="19">
          <cell r="B19" t="str">
            <v>直　接　材　料　費</v>
          </cell>
          <cell r="E19" t="str">
            <v>　内　　　　訳　　　　書</v>
          </cell>
        </row>
        <row r="21">
          <cell r="A21" t="str">
            <v>名　　　　称</v>
          </cell>
          <cell r="B21" t="str">
            <v>規　　　　格</v>
          </cell>
          <cell r="C21" t="str">
            <v>単位</v>
          </cell>
          <cell r="D21" t="str">
            <v>員　数</v>
          </cell>
          <cell r="E21" t="str">
            <v>単　価</v>
          </cell>
          <cell r="F21" t="str">
            <v>金　　　　額</v>
          </cell>
          <cell r="G21" t="str">
            <v>備　　　　考</v>
          </cell>
        </row>
        <row r="22">
          <cell r="A22" t="str">
            <v>ペンゾイル</v>
          </cell>
          <cell r="B22" t="str">
            <v>EP-2</v>
          </cell>
          <cell r="C22" t="str">
            <v>缶</v>
          </cell>
          <cell r="D22">
            <v>2</v>
          </cell>
          <cell r="E22">
            <v>40000</v>
          </cell>
          <cell r="F22">
            <v>80000</v>
          </cell>
        </row>
        <row r="23">
          <cell r="A23" t="str">
            <v>メカニックオイル</v>
          </cell>
          <cell r="B23" t="str">
            <v>32</v>
          </cell>
          <cell r="C23" t="str">
            <v>〃</v>
          </cell>
          <cell r="D23">
            <v>1</v>
          </cell>
          <cell r="F23">
            <v>7200</v>
          </cell>
        </row>
        <row r="24">
          <cell r="A24" t="str">
            <v>ｽｰﾊﾟｰギヤオイル</v>
          </cell>
          <cell r="B24" t="str">
            <v>220</v>
          </cell>
          <cell r="C24" t="str">
            <v>〃</v>
          </cell>
          <cell r="D24">
            <v>4</v>
          </cell>
          <cell r="E24">
            <v>7600</v>
          </cell>
          <cell r="F24">
            <v>30400</v>
          </cell>
        </row>
        <row r="25">
          <cell r="A25" t="str">
            <v>減速機油面計</v>
          </cell>
          <cell r="C25" t="str">
            <v>個</v>
          </cell>
          <cell r="D25">
            <v>6</v>
          </cell>
          <cell r="E25">
            <v>900</v>
          </cell>
          <cell r="F25">
            <v>5400</v>
          </cell>
        </row>
        <row r="26">
          <cell r="A26" t="str">
            <v>ガイドリング</v>
          </cell>
          <cell r="C26" t="str">
            <v>〃</v>
          </cell>
          <cell r="D26">
            <v>8</v>
          </cell>
          <cell r="E26">
            <v>390</v>
          </cell>
          <cell r="F26">
            <v>3120</v>
          </cell>
          <cell r="G26" t="str">
            <v>表面取水、保安</v>
          </cell>
        </row>
        <row r="27">
          <cell r="A27" t="str">
            <v>シーブブラケット</v>
          </cell>
          <cell r="C27" t="str">
            <v>組</v>
          </cell>
          <cell r="D27">
            <v>1</v>
          </cell>
          <cell r="F27">
            <v>32000</v>
          </cell>
          <cell r="G27" t="str">
            <v>表面取水</v>
          </cell>
        </row>
        <row r="28">
          <cell r="A28" t="str">
            <v>〃</v>
          </cell>
          <cell r="C28" t="str">
            <v>〃</v>
          </cell>
          <cell r="D28">
            <v>1</v>
          </cell>
          <cell r="F28">
            <v>30000</v>
          </cell>
          <cell r="G28" t="str">
            <v>保安</v>
          </cell>
        </row>
        <row r="29">
          <cell r="A29" t="str">
            <v>　　　　　　　　計</v>
          </cell>
          <cell r="F29">
            <v>188120</v>
          </cell>
        </row>
        <row r="32">
          <cell r="A32" t="str">
            <v xml:space="preserve">  №4120</v>
          </cell>
          <cell r="G32" t="str">
            <v>水資源開発公団</v>
          </cell>
        </row>
        <row r="33">
          <cell r="G33" t="str">
            <v>内　甲　　</v>
          </cell>
        </row>
        <row r="34">
          <cell r="A34" t="str">
            <v>　内第　　２　号</v>
          </cell>
        </row>
        <row r="35">
          <cell r="B35" t="str">
            <v>直　接　経　費</v>
          </cell>
          <cell r="E35" t="str">
            <v>　内　　　　訳　　　　書</v>
          </cell>
        </row>
        <row r="37">
          <cell r="A37" t="str">
            <v>名　　　　称</v>
          </cell>
          <cell r="B37" t="str">
            <v>規　　　　格</v>
          </cell>
          <cell r="C37" t="str">
            <v>単位</v>
          </cell>
          <cell r="D37" t="str">
            <v>員　数</v>
          </cell>
          <cell r="E37" t="str">
            <v>単　価</v>
          </cell>
          <cell r="F37" t="str">
            <v>金　　　　額</v>
          </cell>
          <cell r="G37" t="str">
            <v>備　　　　考</v>
          </cell>
        </row>
        <row r="38">
          <cell r="A38" t="str">
            <v>直接経費</v>
          </cell>
          <cell r="B38" t="str">
            <v>　　</v>
          </cell>
          <cell r="C38" t="str">
            <v>式</v>
          </cell>
          <cell r="D38">
            <v>1</v>
          </cell>
          <cell r="E38" t="str">
            <v xml:space="preserve"> </v>
          </cell>
          <cell r="F38">
            <v>45440</v>
          </cell>
        </row>
        <row r="39">
          <cell r="A39" t="str">
            <v>高速料金</v>
          </cell>
          <cell r="C39" t="str">
            <v>〃</v>
          </cell>
          <cell r="D39">
            <v>1</v>
          </cell>
          <cell r="F39">
            <v>1523</v>
          </cell>
        </row>
        <row r="40">
          <cell r="A40" t="str">
            <v>廃油処理費</v>
          </cell>
          <cell r="C40" t="str">
            <v>〃</v>
          </cell>
          <cell r="D40">
            <v>1</v>
          </cell>
          <cell r="F40">
            <v>1800</v>
          </cell>
        </row>
        <row r="41">
          <cell r="A41" t="str">
            <v>　　　　　　　　計</v>
          </cell>
          <cell r="C41" t="str">
            <v xml:space="preserve"> </v>
          </cell>
          <cell r="D41" t="str">
            <v xml:space="preserve"> </v>
          </cell>
          <cell r="F41">
            <v>48763</v>
          </cell>
        </row>
        <row r="42">
          <cell r="A42" t="str">
            <v xml:space="preserve">　　　　　　　　改め </v>
          </cell>
          <cell r="F42">
            <v>48000</v>
          </cell>
        </row>
        <row r="48">
          <cell r="A48" t="str">
            <v xml:space="preserve">  №4120</v>
          </cell>
          <cell r="G48" t="str">
            <v>水資源開発公団</v>
          </cell>
        </row>
        <row r="49">
          <cell r="G49" t="str">
            <v>内　甲　　</v>
          </cell>
        </row>
        <row r="50">
          <cell r="A50" t="str">
            <v>　内第　　３　号</v>
          </cell>
        </row>
        <row r="51">
          <cell r="B51" t="str">
            <v>直　接　労　務　費</v>
          </cell>
          <cell r="E51" t="str">
            <v>　内　　　　訳　　　　書</v>
          </cell>
        </row>
        <row r="53">
          <cell r="A53" t="str">
            <v>名　　　　称</v>
          </cell>
          <cell r="B53" t="str">
            <v>規　　　　格</v>
          </cell>
          <cell r="C53" t="str">
            <v>単位</v>
          </cell>
          <cell r="D53" t="str">
            <v>員　数</v>
          </cell>
          <cell r="E53" t="str">
            <v>単　価</v>
          </cell>
          <cell r="F53" t="str">
            <v>金　　　　額</v>
          </cell>
          <cell r="G53" t="str">
            <v>備　　　　考</v>
          </cell>
        </row>
        <row r="54">
          <cell r="A54" t="str">
            <v>点検整備工</v>
          </cell>
          <cell r="C54" t="str">
            <v>人</v>
          </cell>
          <cell r="D54">
            <v>25</v>
          </cell>
          <cell r="E54">
            <v>22720</v>
          </cell>
          <cell r="F54">
            <v>568000</v>
          </cell>
        </row>
        <row r="55">
          <cell r="A55" t="str">
            <v>普通作業員</v>
          </cell>
          <cell r="C55" t="str">
            <v>〃</v>
          </cell>
          <cell r="D55">
            <v>2</v>
          </cell>
          <cell r="E55">
            <v>16100</v>
          </cell>
          <cell r="F55">
            <v>32200</v>
          </cell>
        </row>
        <row r="56">
          <cell r="A56" t="str">
            <v>　　　　　　　　計</v>
          </cell>
          <cell r="C56" t="str">
            <v xml:space="preserve"> </v>
          </cell>
          <cell r="D56" t="str">
            <v xml:space="preserve"> </v>
          </cell>
          <cell r="E56" t="str">
            <v xml:space="preserve"> </v>
          </cell>
          <cell r="F56">
            <v>600200</v>
          </cell>
        </row>
        <row r="57">
          <cell r="A57" t="str">
            <v>　　　　　　　　改め</v>
          </cell>
          <cell r="C57" t="str">
            <v xml:space="preserve"> </v>
          </cell>
          <cell r="D57" t="str">
            <v xml:space="preserve"> </v>
          </cell>
          <cell r="E57" t="str">
            <v xml:space="preserve"> </v>
          </cell>
          <cell r="F57">
            <v>600000</v>
          </cell>
        </row>
        <row r="58">
          <cell r="A58" t="str">
            <v xml:space="preserve"> </v>
          </cell>
        </row>
        <row r="59">
          <cell r="A59" t="str">
            <v xml:space="preserve"> </v>
          </cell>
        </row>
        <row r="64">
          <cell r="A64" t="str">
            <v xml:space="preserve">  №4120</v>
          </cell>
          <cell r="G64" t="str">
            <v>水資源開発公団</v>
          </cell>
        </row>
        <row r="65">
          <cell r="G65" t="str">
            <v>（甲）　　</v>
          </cell>
        </row>
        <row r="66">
          <cell r="A66" t="str">
            <v>　第　　　　号表</v>
          </cell>
        </row>
        <row r="67">
          <cell r="B67" t="str">
            <v>補　修　塗　装　費</v>
          </cell>
          <cell r="E67" t="str">
            <v>　単　　　　価　　　　表</v>
          </cell>
        </row>
        <row r="68">
          <cell r="C68" t="str">
            <v>（１m2当り）</v>
          </cell>
        </row>
        <row r="69">
          <cell r="A69" t="str">
            <v>名　　　　称</v>
          </cell>
          <cell r="B69" t="str">
            <v>形　状　寸　法</v>
          </cell>
          <cell r="C69" t="str">
            <v>単位</v>
          </cell>
          <cell r="D69" t="str">
            <v>員　数</v>
          </cell>
          <cell r="E69" t="str">
            <v>単　価</v>
          </cell>
          <cell r="F69" t="str">
            <v>金　　　　額</v>
          </cell>
          <cell r="G69" t="str">
            <v>備　　　　考</v>
          </cell>
        </row>
        <row r="70">
          <cell r="A70" t="str">
            <v>素地調整　</v>
          </cell>
          <cell r="B70" t="str">
            <v>3種Cケレン</v>
          </cell>
          <cell r="C70" t="str">
            <v>式</v>
          </cell>
          <cell r="D70">
            <v>1</v>
          </cell>
          <cell r="F70">
            <v>127544</v>
          </cell>
          <cell r="G70" t="str">
            <v>単価表第 2 号表</v>
          </cell>
        </row>
        <row r="71">
          <cell r="A71" t="str">
            <v>ペイント</v>
          </cell>
          <cell r="B71" t="str">
            <v>ﾀｰﾙｴﾎﾟｷｼ樹脂塗料</v>
          </cell>
          <cell r="C71" t="str">
            <v>kg</v>
          </cell>
          <cell r="D71">
            <v>23</v>
          </cell>
          <cell r="E71">
            <v>743</v>
          </cell>
          <cell r="F71">
            <v>17089</v>
          </cell>
        </row>
        <row r="72">
          <cell r="A72" t="str">
            <v>希釈剤</v>
          </cell>
          <cell r="B72" t="str">
            <v>ﾀｰﾙｴﾎﾟｷｼ樹脂塗料用</v>
          </cell>
          <cell r="C72" t="str">
            <v>〃</v>
          </cell>
          <cell r="D72">
            <v>1.1499999999999999</v>
          </cell>
          <cell r="F72">
            <v>379</v>
          </cell>
        </row>
        <row r="73">
          <cell r="A73" t="str">
            <v>雑品　</v>
          </cell>
          <cell r="C73" t="str">
            <v>式</v>
          </cell>
          <cell r="D73">
            <v>1</v>
          </cell>
          <cell r="F73">
            <v>1222</v>
          </cell>
          <cell r="G73" t="str">
            <v>ﾍﾟｲﾝﾄ費＋希釈剤費
の7%</v>
          </cell>
        </row>
        <row r="74">
          <cell r="A74" t="str">
            <v>橋梁塗装工</v>
          </cell>
          <cell r="C74" t="str">
            <v>人</v>
          </cell>
          <cell r="D74">
            <v>2.8000000000000003</v>
          </cell>
          <cell r="E74">
            <v>29800</v>
          </cell>
          <cell r="F74">
            <v>83440</v>
          </cell>
        </row>
        <row r="75">
          <cell r="A75" t="str">
            <v>　　　　　　　　計</v>
          </cell>
          <cell r="F75">
            <v>229674</v>
          </cell>
        </row>
        <row r="76">
          <cell r="A76" t="str">
            <v>　1m2当り</v>
          </cell>
          <cell r="F76">
            <v>2290</v>
          </cell>
        </row>
        <row r="80">
          <cell r="A80" t="str">
            <v xml:space="preserve">  №4160</v>
          </cell>
          <cell r="G80" t="str">
            <v>水資源開発公団</v>
          </cell>
        </row>
        <row r="81">
          <cell r="G81" t="str">
            <v>（甲）　　</v>
          </cell>
        </row>
        <row r="82">
          <cell r="A82" t="str">
            <v>　第　　　　号表</v>
          </cell>
        </row>
        <row r="83">
          <cell r="B83" t="str">
            <v>素　地　調　整</v>
          </cell>
          <cell r="E83" t="str">
            <v>　単　　　　価　　　　表</v>
          </cell>
        </row>
        <row r="84">
          <cell r="C84" t="str">
            <v>（１00m2当り）</v>
          </cell>
        </row>
        <row r="85">
          <cell r="A85" t="str">
            <v>名　　　　称</v>
          </cell>
          <cell r="B85" t="str">
            <v>形　状　寸　法</v>
          </cell>
          <cell r="C85" t="str">
            <v>単位</v>
          </cell>
          <cell r="D85" t="str">
            <v>員　数</v>
          </cell>
          <cell r="E85" t="str">
            <v>単　価</v>
          </cell>
          <cell r="F85" t="str">
            <v>金　　　　額</v>
          </cell>
          <cell r="G85" t="str">
            <v>備　　　　考</v>
          </cell>
        </row>
        <row r="86">
          <cell r="A86" t="str">
            <v>橋梁塗装工</v>
          </cell>
          <cell r="B86" t="str">
            <v>3種Cケレン</v>
          </cell>
          <cell r="C86" t="str">
            <v>人</v>
          </cell>
          <cell r="D86">
            <v>4</v>
          </cell>
          <cell r="E86">
            <v>29800</v>
          </cell>
          <cell r="F86">
            <v>119200</v>
          </cell>
        </row>
        <row r="87">
          <cell r="A87" t="str">
            <v>雑品</v>
          </cell>
          <cell r="C87" t="str">
            <v>式</v>
          </cell>
          <cell r="D87">
            <v>1</v>
          </cell>
          <cell r="F87">
            <v>8344</v>
          </cell>
          <cell r="G87" t="str">
            <v>労務費の7%</v>
          </cell>
        </row>
        <row r="88">
          <cell r="A88" t="str">
            <v>　　　　　　　　計</v>
          </cell>
          <cell r="F88">
            <v>127544</v>
          </cell>
        </row>
        <row r="96">
          <cell r="A96" t="str">
            <v xml:space="preserve">  №4160</v>
          </cell>
          <cell r="G96" t="str">
            <v>水資源開発公団</v>
          </cell>
        </row>
        <row r="97">
          <cell r="G97" t="str">
            <v>内　甲　　</v>
          </cell>
        </row>
        <row r="98">
          <cell r="A98" t="str">
            <v>　内第　　４　号</v>
          </cell>
        </row>
        <row r="99">
          <cell r="B99" t="str">
            <v>共　通　仮　設　費</v>
          </cell>
          <cell r="E99" t="str">
            <v>　内　　　　訳　　　　書</v>
          </cell>
        </row>
        <row r="101">
          <cell r="A101" t="str">
            <v>名　　　　称</v>
          </cell>
          <cell r="B101" t="str">
            <v>規　　　　格</v>
          </cell>
          <cell r="C101" t="str">
            <v>単位</v>
          </cell>
          <cell r="D101" t="str">
            <v>員　数</v>
          </cell>
          <cell r="E101" t="str">
            <v>単　価</v>
          </cell>
          <cell r="F101" t="str">
            <v>金　　　　額</v>
          </cell>
          <cell r="G101" t="str">
            <v>備　　　　考</v>
          </cell>
        </row>
        <row r="102">
          <cell r="A102" t="str">
            <v>共通仮設費</v>
          </cell>
          <cell r="C102" t="str">
            <v>式</v>
          </cell>
          <cell r="D102">
            <v>1</v>
          </cell>
          <cell r="F102">
            <v>164000</v>
          </cell>
        </row>
        <row r="103">
          <cell r="A103" t="str">
            <v>派遣費</v>
          </cell>
          <cell r="C103" t="str">
            <v>〃</v>
          </cell>
          <cell r="D103">
            <v>1</v>
          </cell>
          <cell r="F103">
            <v>88000</v>
          </cell>
        </row>
        <row r="104">
          <cell r="A104" t="str">
            <v>宿泊費</v>
          </cell>
          <cell r="C104" t="str">
            <v>〃</v>
          </cell>
          <cell r="D104">
            <v>1</v>
          </cell>
          <cell r="F104">
            <v>152000</v>
          </cell>
        </row>
        <row r="105">
          <cell r="A105" t="str">
            <v>　　　　　　　　計</v>
          </cell>
          <cell r="C105" t="str">
            <v xml:space="preserve"> </v>
          </cell>
          <cell r="D105" t="str">
            <v xml:space="preserve"> </v>
          </cell>
          <cell r="F105">
            <v>404000</v>
          </cell>
        </row>
        <row r="106">
          <cell r="A106" t="str">
            <v>　　　　　　　　改め</v>
          </cell>
          <cell r="F106">
            <v>404000</v>
          </cell>
        </row>
        <row r="112">
          <cell r="A112" t="str">
            <v xml:space="preserve">  №4120</v>
          </cell>
          <cell r="G112" t="str">
            <v>水資源開発公団</v>
          </cell>
        </row>
        <row r="113">
          <cell r="G113" t="str">
            <v>内　甲　　</v>
          </cell>
        </row>
        <row r="114">
          <cell r="A114" t="str">
            <v>　内第　　　　号</v>
          </cell>
        </row>
        <row r="115">
          <cell r="B115" t="str">
            <v>点検・整備間接費</v>
          </cell>
          <cell r="E115" t="str">
            <v>　内　　　　訳　　　　書</v>
          </cell>
        </row>
        <row r="117">
          <cell r="A117" t="str">
            <v>名　　　　称</v>
          </cell>
          <cell r="B117" t="str">
            <v>規　　　　格</v>
          </cell>
          <cell r="C117" t="str">
            <v>単位</v>
          </cell>
          <cell r="D117" t="str">
            <v>員　数</v>
          </cell>
          <cell r="E117" t="str">
            <v>単　価</v>
          </cell>
          <cell r="F117" t="str">
            <v>金　　　　額</v>
          </cell>
          <cell r="G117" t="str">
            <v>備　　　　考</v>
          </cell>
        </row>
        <row r="118">
          <cell r="A118" t="str">
            <v>点検整備工間接費</v>
          </cell>
          <cell r="C118" t="str">
            <v>式</v>
          </cell>
          <cell r="D118">
            <v>1</v>
          </cell>
        </row>
        <row r="119">
          <cell r="A119" t="str">
            <v>現場間接費</v>
          </cell>
          <cell r="C119" t="str">
            <v>〃</v>
          </cell>
          <cell r="D119">
            <v>1</v>
          </cell>
        </row>
        <row r="120">
          <cell r="A120" t="str">
            <v>　　　　　　　　計</v>
          </cell>
        </row>
        <row r="121">
          <cell r="C121" t="str">
            <v xml:space="preserve"> </v>
          </cell>
          <cell r="D121" t="str">
            <v xml:space="preserve"> </v>
          </cell>
        </row>
        <row r="122">
          <cell r="A122" t="str">
            <v xml:space="preserve"> </v>
          </cell>
          <cell r="F122" t="str">
            <v xml:space="preserve"> </v>
          </cell>
        </row>
        <row r="128">
          <cell r="A128" t="str">
            <v xml:space="preserve">  №4120</v>
          </cell>
          <cell r="G128" t="str">
            <v>水資源開発公団</v>
          </cell>
        </row>
      </sheetData>
      <sheetData sheetId="3" refreshError="1">
        <row r="1">
          <cell r="J1" t="str">
            <v>設　　甲　　</v>
          </cell>
        </row>
        <row r="2">
          <cell r="B2" t="str">
            <v>室生ダム利水設備点検・整備</v>
          </cell>
          <cell r="J2" t="str">
            <v>設計書</v>
          </cell>
        </row>
        <row r="3">
          <cell r="A3" t="str">
            <v>業務場所
（箇所）</v>
          </cell>
          <cell r="C3" t="str">
            <v>　室生ダム・初瀬取水設備</v>
          </cell>
        </row>
        <row r="4">
          <cell r="A4" t="str">
            <v>履行期間</v>
          </cell>
          <cell r="C4" t="str">
            <v>　契約締結の翌日より40日間</v>
          </cell>
        </row>
        <row r="5">
          <cell r="A5" t="str">
            <v>設 計 概 要</v>
          </cell>
          <cell r="C5" t="str">
            <v>　　本業務は、室生ダム及び初瀬取水設備に設置されている利水設備の機能を正常に維持し、円滑な</v>
          </cell>
        </row>
        <row r="6">
          <cell r="C6" t="str">
            <v>　運用を図るために行うものである。</v>
          </cell>
        </row>
        <row r="14">
          <cell r="I14" t="str">
            <v>　　　　　水　資　源　開　発　公　団</v>
          </cell>
        </row>
        <row r="15">
          <cell r="A15" t="str">
            <v xml:space="preserve"> 予算科目　管理業務費　　　　　</v>
          </cell>
          <cell r="D15" t="str">
            <v>　　　目　 木津川ダム総合管理費</v>
          </cell>
          <cell r="H15" t="str">
            <v xml:space="preserve"> 節　維持管理費　　　　　 　事業名</v>
          </cell>
        </row>
        <row r="20">
          <cell r="A20" t="str">
            <v>業 務 内 容</v>
          </cell>
          <cell r="C20" t="str">
            <v>点検・整備</v>
          </cell>
          <cell r="E20" t="str">
            <v>室生ダム　　　取水設備点検・整備　</v>
          </cell>
          <cell r="J20" t="str">
            <v>１式</v>
          </cell>
        </row>
        <row r="21">
          <cell r="E21" t="str">
            <v>初瀬取水設備　取水設備（バルブ）点検・整備　</v>
          </cell>
          <cell r="J21" t="str">
            <v>１式</v>
          </cell>
        </row>
        <row r="25">
          <cell r="C25" t="str">
            <v>　</v>
          </cell>
          <cell r="H25" t="str">
            <v>　</v>
          </cell>
        </row>
        <row r="26">
          <cell r="F26" t="str">
            <v>　　　内　　　　訳</v>
          </cell>
          <cell r="J26" t="str">
            <v>　　</v>
          </cell>
        </row>
        <row r="27">
          <cell r="A27" t="str">
            <v>工　種</v>
          </cell>
          <cell r="B27" t="str">
            <v>種　別</v>
          </cell>
          <cell r="C27" t="str">
            <v>細　別</v>
          </cell>
          <cell r="D27" t="str">
            <v>名　称</v>
          </cell>
          <cell r="E27" t="str">
            <v>規　　格</v>
          </cell>
          <cell r="F27" t="str">
            <v>単位</v>
          </cell>
          <cell r="G27" t="str">
            <v>員　数</v>
          </cell>
          <cell r="H27" t="str">
            <v>単　　価</v>
          </cell>
          <cell r="I27" t="str">
            <v>金　　　　額</v>
          </cell>
          <cell r="J27" t="str">
            <v>概　　　　　要</v>
          </cell>
        </row>
        <row r="28">
          <cell r="A28" t="str">
            <v>室生ダム利水設備点検・整備</v>
          </cell>
          <cell r="F28" t="str">
            <v>　　</v>
          </cell>
        </row>
        <row r="29">
          <cell r="A29" t="str">
            <v>　点検・整備価格</v>
          </cell>
          <cell r="F29" t="str">
            <v>式</v>
          </cell>
          <cell r="G29">
            <v>1</v>
          </cell>
        </row>
        <row r="30">
          <cell r="A30" t="str">
            <v>　　点検・整備原価</v>
          </cell>
          <cell r="F30" t="str">
            <v>〃</v>
          </cell>
          <cell r="G30">
            <v>1</v>
          </cell>
        </row>
        <row r="31">
          <cell r="C31" t="str">
            <v>材料費</v>
          </cell>
          <cell r="F31" t="str">
            <v>〃</v>
          </cell>
          <cell r="G31">
            <v>1</v>
          </cell>
          <cell r="I31">
            <v>216000</v>
          </cell>
          <cell r="J31" t="str">
            <v>内訳書第１号</v>
          </cell>
        </row>
        <row r="32">
          <cell r="C32" t="str">
            <v>直接経費</v>
          </cell>
          <cell r="F32" t="str">
            <v>〃</v>
          </cell>
          <cell r="G32">
            <v>1</v>
          </cell>
          <cell r="I32">
            <v>48000</v>
          </cell>
          <cell r="J32" t="str">
            <v>内訳書第２号</v>
          </cell>
        </row>
        <row r="33">
          <cell r="J33" t="str">
            <v>設　　乙　　</v>
          </cell>
        </row>
        <row r="34">
          <cell r="A34" t="str">
            <v>工　種</v>
          </cell>
          <cell r="B34" t="str">
            <v>種　別</v>
          </cell>
          <cell r="C34" t="str">
            <v>細　別</v>
          </cell>
          <cell r="D34" t="str">
            <v>名　称</v>
          </cell>
          <cell r="E34" t="str">
            <v>規　　格</v>
          </cell>
          <cell r="F34" t="str">
            <v>単位</v>
          </cell>
          <cell r="G34" t="str">
            <v>員　数</v>
          </cell>
          <cell r="H34" t="str">
            <v>単　　価</v>
          </cell>
          <cell r="I34" t="str">
            <v>金　　　　額</v>
          </cell>
          <cell r="J34" t="str">
            <v>摘　　　　　要</v>
          </cell>
        </row>
        <row r="35">
          <cell r="C35" t="str">
            <v>直接労務費</v>
          </cell>
          <cell r="F35" t="str">
            <v>式</v>
          </cell>
          <cell r="G35">
            <v>1</v>
          </cell>
          <cell r="I35">
            <v>600000</v>
          </cell>
          <cell r="J35" t="str">
            <v>内訳書第３号</v>
          </cell>
        </row>
        <row r="36">
          <cell r="C36" t="str">
            <v>共通仮設費</v>
          </cell>
          <cell r="F36" t="str">
            <v>〃</v>
          </cell>
          <cell r="G36">
            <v>1</v>
          </cell>
          <cell r="I36">
            <v>404000</v>
          </cell>
          <cell r="J36" t="str">
            <v>内訳書第４号</v>
          </cell>
        </row>
        <row r="37">
          <cell r="C37" t="str">
            <v>点検・整備間接費</v>
          </cell>
          <cell r="I37" t="str">
            <v>　</v>
          </cell>
          <cell r="J37" t="str">
            <v>　</v>
          </cell>
        </row>
        <row r="38">
          <cell r="A38" t="str">
            <v>　　一般管理費等</v>
          </cell>
        </row>
        <row r="39">
          <cell r="A39" t="str">
            <v>合　計</v>
          </cell>
          <cell r="F39" t="str">
            <v>　</v>
          </cell>
          <cell r="G39" t="str">
            <v>　</v>
          </cell>
        </row>
        <row r="40">
          <cell r="A40" t="str">
            <v>改　め</v>
          </cell>
        </row>
        <row r="41">
          <cell r="A41" t="str">
            <v>消費税相当額</v>
          </cell>
        </row>
        <row r="42">
          <cell r="A42" t="str">
            <v>点検・整備費</v>
          </cell>
        </row>
        <row r="49">
          <cell r="D49" t="str">
            <v>　水　資　源　開　発　公　団</v>
          </cell>
        </row>
        <row r="50">
          <cell r="A50" t="str">
            <v>工　種</v>
          </cell>
          <cell r="B50" t="str">
            <v>種　別</v>
          </cell>
          <cell r="C50" t="str">
            <v>細　別</v>
          </cell>
          <cell r="D50" t="str">
            <v>名　称</v>
          </cell>
          <cell r="E50" t="str">
            <v>規　　格</v>
          </cell>
          <cell r="F50" t="str">
            <v>単位</v>
          </cell>
          <cell r="G50" t="str">
            <v>員　数</v>
          </cell>
          <cell r="H50" t="str">
            <v>単　　価</v>
          </cell>
          <cell r="I50" t="str">
            <v>金　　　　額</v>
          </cell>
          <cell r="J50" t="str">
            <v>摘　　　　　要</v>
          </cell>
        </row>
      </sheetData>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重量表"/>
      <sheetName val="単価比較表"/>
      <sheetName val="鏡"/>
      <sheetName val="設計書"/>
      <sheetName val="内訳書"/>
      <sheetName val="監督員 "/>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内訳書"/>
      <sheetName val="設計書"/>
      <sheetName val="単価比較表"/>
      <sheetName val="工数比率換算表"/>
      <sheetName val="工数"/>
      <sheetName val="工程表"/>
      <sheetName val="監督員"/>
      <sheetName val="随意契約理由書"/>
      <sheetName val="契約措置の請求"/>
      <sheetName val="下調書"/>
    </sheetNames>
    <sheetDataSet>
      <sheetData sheetId="0"/>
      <sheetData sheetId="1"/>
      <sheetData sheetId="2">
        <row r="1">
          <cell r="G1" t="str">
            <v>内　甲　　</v>
          </cell>
        </row>
        <row r="2">
          <cell r="A2" t="str">
            <v>　内第　　１　号</v>
          </cell>
        </row>
        <row r="3">
          <cell r="B3" t="str">
            <v>材　料　費</v>
          </cell>
          <cell r="E3" t="str">
            <v>　内　　　　訳　　　　書</v>
          </cell>
        </row>
        <row r="5">
          <cell r="A5" t="str">
            <v>名　　　　称</v>
          </cell>
          <cell r="B5" t="str">
            <v>規　　　　格</v>
          </cell>
          <cell r="C5" t="str">
            <v>単位</v>
          </cell>
          <cell r="D5" t="str">
            <v>員　数</v>
          </cell>
          <cell r="E5" t="str">
            <v>単　価</v>
          </cell>
          <cell r="F5" t="str">
            <v>金　　　　額</v>
          </cell>
          <cell r="G5" t="str">
            <v>備　　　　考</v>
          </cell>
        </row>
        <row r="6">
          <cell r="A6" t="str">
            <v>直接材料費</v>
          </cell>
          <cell r="C6" t="str">
            <v>式</v>
          </cell>
          <cell r="D6">
            <v>1</v>
          </cell>
          <cell r="F6">
            <v>188120</v>
          </cell>
          <cell r="G6" t="str">
            <v>内訳書第 1-1 号</v>
          </cell>
        </row>
        <row r="7">
          <cell r="A7" t="str">
            <v>補助材料費</v>
          </cell>
          <cell r="C7" t="str">
            <v>〃</v>
          </cell>
          <cell r="D7">
            <v>1</v>
          </cell>
          <cell r="E7" t="str">
            <v xml:space="preserve"> </v>
          </cell>
          <cell r="F7">
            <v>28400</v>
          </cell>
          <cell r="G7" t="str">
            <v>　</v>
          </cell>
        </row>
        <row r="8">
          <cell r="A8" t="str">
            <v>　　　　　　　　計</v>
          </cell>
          <cell r="F8">
            <v>216520</v>
          </cell>
        </row>
        <row r="9">
          <cell r="A9" t="str">
            <v>　　　　　　　　改め</v>
          </cell>
          <cell r="F9">
            <v>216000</v>
          </cell>
        </row>
        <row r="16">
          <cell r="A16" t="str">
            <v xml:space="preserve">  №4120</v>
          </cell>
          <cell r="G16" t="str">
            <v>水資源開発公団</v>
          </cell>
        </row>
        <row r="17">
          <cell r="G17" t="str">
            <v>内　甲　　</v>
          </cell>
        </row>
        <row r="18">
          <cell r="A18" t="str">
            <v>　内第　１－１号</v>
          </cell>
        </row>
        <row r="19">
          <cell r="B19" t="str">
            <v>直　接　材　料　費</v>
          </cell>
          <cell r="E19" t="str">
            <v>　内　　　　訳　　　　書</v>
          </cell>
        </row>
        <row r="21">
          <cell r="A21" t="str">
            <v>名　　　　称</v>
          </cell>
          <cell r="B21" t="str">
            <v>規　　　　格</v>
          </cell>
          <cell r="C21" t="str">
            <v>単位</v>
          </cell>
          <cell r="D21" t="str">
            <v>員　数</v>
          </cell>
          <cell r="E21" t="str">
            <v>単　価</v>
          </cell>
          <cell r="F21" t="str">
            <v>金　　　　額</v>
          </cell>
          <cell r="G21" t="str">
            <v>備　　　　考</v>
          </cell>
        </row>
        <row r="22">
          <cell r="A22" t="str">
            <v>ペンゾイル</v>
          </cell>
          <cell r="B22" t="str">
            <v>EP-2</v>
          </cell>
          <cell r="C22" t="str">
            <v>缶</v>
          </cell>
          <cell r="D22">
            <v>2</v>
          </cell>
          <cell r="E22">
            <v>40000</v>
          </cell>
          <cell r="F22">
            <v>80000</v>
          </cell>
        </row>
        <row r="23">
          <cell r="A23" t="str">
            <v>メカニックオイル</v>
          </cell>
          <cell r="B23" t="str">
            <v>32</v>
          </cell>
          <cell r="C23" t="str">
            <v>〃</v>
          </cell>
          <cell r="D23">
            <v>1</v>
          </cell>
          <cell r="F23">
            <v>7200</v>
          </cell>
        </row>
        <row r="24">
          <cell r="A24" t="str">
            <v>ｽｰﾊﾟｰギヤオイル</v>
          </cell>
          <cell r="B24" t="str">
            <v>220</v>
          </cell>
          <cell r="C24" t="str">
            <v>〃</v>
          </cell>
          <cell r="D24">
            <v>4</v>
          </cell>
          <cell r="E24">
            <v>7600</v>
          </cell>
          <cell r="F24">
            <v>30400</v>
          </cell>
        </row>
        <row r="25">
          <cell r="A25" t="str">
            <v>減速機油面計</v>
          </cell>
          <cell r="C25" t="str">
            <v>個</v>
          </cell>
          <cell r="D25">
            <v>6</v>
          </cell>
          <cell r="E25">
            <v>900</v>
          </cell>
          <cell r="F25">
            <v>5400</v>
          </cell>
        </row>
        <row r="26">
          <cell r="A26" t="str">
            <v>ガイドリング</v>
          </cell>
          <cell r="C26" t="str">
            <v>〃</v>
          </cell>
          <cell r="D26">
            <v>8</v>
          </cell>
          <cell r="E26">
            <v>390</v>
          </cell>
          <cell r="F26">
            <v>3120</v>
          </cell>
          <cell r="G26" t="str">
            <v>表面取水、保安</v>
          </cell>
        </row>
        <row r="27">
          <cell r="A27" t="str">
            <v>シーブブラケット</v>
          </cell>
          <cell r="C27" t="str">
            <v>組</v>
          </cell>
          <cell r="D27">
            <v>1</v>
          </cell>
          <cell r="F27">
            <v>32000</v>
          </cell>
          <cell r="G27" t="str">
            <v>表面取水</v>
          </cell>
        </row>
        <row r="28">
          <cell r="A28" t="str">
            <v>〃</v>
          </cell>
          <cell r="C28" t="str">
            <v>〃</v>
          </cell>
          <cell r="D28">
            <v>1</v>
          </cell>
          <cell r="F28">
            <v>30000</v>
          </cell>
          <cell r="G28" t="str">
            <v>保安</v>
          </cell>
        </row>
        <row r="29">
          <cell r="A29" t="str">
            <v>　　　　　　　　計</v>
          </cell>
          <cell r="F29">
            <v>188120</v>
          </cell>
        </row>
        <row r="32">
          <cell r="A32" t="str">
            <v xml:space="preserve">  №4120</v>
          </cell>
          <cell r="G32" t="str">
            <v>水資源開発公団</v>
          </cell>
        </row>
        <row r="33">
          <cell r="G33" t="str">
            <v>内　甲　　</v>
          </cell>
        </row>
        <row r="34">
          <cell r="A34" t="str">
            <v>　内第　　２　号</v>
          </cell>
        </row>
        <row r="35">
          <cell r="B35" t="str">
            <v>直　接　経　費</v>
          </cell>
          <cell r="E35" t="str">
            <v>　内　　　　訳　　　　書</v>
          </cell>
        </row>
        <row r="37">
          <cell r="A37" t="str">
            <v>名　　　　称</v>
          </cell>
          <cell r="B37" t="str">
            <v>規　　　　格</v>
          </cell>
          <cell r="C37" t="str">
            <v>単位</v>
          </cell>
          <cell r="D37" t="str">
            <v>員　数</v>
          </cell>
          <cell r="E37" t="str">
            <v>単　価</v>
          </cell>
          <cell r="F37" t="str">
            <v>金　　　　額</v>
          </cell>
          <cell r="G37" t="str">
            <v>備　　　　考</v>
          </cell>
        </row>
        <row r="38">
          <cell r="A38" t="str">
            <v>直接経費</v>
          </cell>
          <cell r="B38" t="str">
            <v>　　</v>
          </cell>
          <cell r="C38" t="str">
            <v>式</v>
          </cell>
          <cell r="D38">
            <v>1</v>
          </cell>
          <cell r="E38" t="str">
            <v xml:space="preserve"> </v>
          </cell>
          <cell r="F38">
            <v>45440</v>
          </cell>
        </row>
        <row r="39">
          <cell r="A39" t="str">
            <v>高速料金</v>
          </cell>
          <cell r="C39" t="str">
            <v>〃</v>
          </cell>
          <cell r="D39">
            <v>1</v>
          </cell>
          <cell r="F39">
            <v>1523</v>
          </cell>
        </row>
        <row r="40">
          <cell r="A40" t="str">
            <v>廃油処理費</v>
          </cell>
          <cell r="C40" t="str">
            <v>〃</v>
          </cell>
          <cell r="D40">
            <v>1</v>
          </cell>
          <cell r="F40">
            <v>1800</v>
          </cell>
        </row>
        <row r="41">
          <cell r="A41" t="str">
            <v>　　　　　　　　計</v>
          </cell>
          <cell r="C41" t="str">
            <v xml:space="preserve"> </v>
          </cell>
          <cell r="D41" t="str">
            <v xml:space="preserve"> </v>
          </cell>
          <cell r="F41">
            <v>48763</v>
          </cell>
        </row>
        <row r="42">
          <cell r="A42" t="str">
            <v xml:space="preserve">　　　　　　　　改め </v>
          </cell>
          <cell r="F42">
            <v>48000</v>
          </cell>
        </row>
        <row r="48">
          <cell r="A48" t="str">
            <v xml:space="preserve">  №4120</v>
          </cell>
          <cell r="G48" t="str">
            <v>水資源開発公団</v>
          </cell>
        </row>
        <row r="49">
          <cell r="G49" t="str">
            <v>内　甲　　</v>
          </cell>
        </row>
        <row r="50">
          <cell r="A50" t="str">
            <v>　内第　　３　号</v>
          </cell>
        </row>
        <row r="51">
          <cell r="B51" t="str">
            <v>直　接　労　務　費</v>
          </cell>
          <cell r="E51" t="str">
            <v>　内　　　　訳　　　　書</v>
          </cell>
        </row>
        <row r="53">
          <cell r="A53" t="str">
            <v>名　　　　称</v>
          </cell>
          <cell r="B53" t="str">
            <v>規　　　　格</v>
          </cell>
          <cell r="C53" t="str">
            <v>単位</v>
          </cell>
          <cell r="D53" t="str">
            <v>員　数</v>
          </cell>
          <cell r="E53" t="str">
            <v>単　価</v>
          </cell>
          <cell r="F53" t="str">
            <v>金　　　　額</v>
          </cell>
          <cell r="G53" t="str">
            <v>備　　　　考</v>
          </cell>
        </row>
        <row r="54">
          <cell r="A54" t="str">
            <v>点検整備工</v>
          </cell>
          <cell r="C54" t="str">
            <v>人</v>
          </cell>
          <cell r="D54">
            <v>25</v>
          </cell>
          <cell r="E54">
            <v>22720</v>
          </cell>
          <cell r="F54">
            <v>568000</v>
          </cell>
        </row>
        <row r="55">
          <cell r="A55" t="str">
            <v>普通作業員</v>
          </cell>
          <cell r="C55" t="str">
            <v>〃</v>
          </cell>
          <cell r="D55">
            <v>2</v>
          </cell>
          <cell r="E55">
            <v>16100</v>
          </cell>
          <cell r="F55">
            <v>32200</v>
          </cell>
        </row>
        <row r="56">
          <cell r="A56" t="str">
            <v>　　　　　　　　計</v>
          </cell>
          <cell r="C56" t="str">
            <v xml:space="preserve"> </v>
          </cell>
          <cell r="D56" t="str">
            <v xml:space="preserve"> </v>
          </cell>
          <cell r="E56" t="str">
            <v xml:space="preserve"> </v>
          </cell>
          <cell r="F56">
            <v>600200</v>
          </cell>
        </row>
        <row r="57">
          <cell r="A57" t="str">
            <v>　　　　　　　　改め</v>
          </cell>
          <cell r="C57" t="str">
            <v xml:space="preserve"> </v>
          </cell>
          <cell r="D57" t="str">
            <v xml:space="preserve"> </v>
          </cell>
          <cell r="E57" t="str">
            <v xml:space="preserve"> </v>
          </cell>
          <cell r="F57">
            <v>600000</v>
          </cell>
        </row>
        <row r="58">
          <cell r="A58" t="str">
            <v xml:space="preserve"> </v>
          </cell>
        </row>
        <row r="59">
          <cell r="A59" t="str">
            <v xml:space="preserve"> </v>
          </cell>
        </row>
        <row r="64">
          <cell r="A64" t="str">
            <v xml:space="preserve">  №4120</v>
          </cell>
          <cell r="G64" t="str">
            <v>水資源開発公団</v>
          </cell>
        </row>
        <row r="65">
          <cell r="G65" t="str">
            <v>（甲）　　</v>
          </cell>
        </row>
        <row r="66">
          <cell r="A66" t="str">
            <v>　第　　　　号表</v>
          </cell>
        </row>
        <row r="67">
          <cell r="B67" t="str">
            <v>補　修　塗　装　費</v>
          </cell>
          <cell r="E67" t="str">
            <v>　単　　　　価　　　　表</v>
          </cell>
        </row>
        <row r="68">
          <cell r="C68" t="str">
            <v>（１m2当り）</v>
          </cell>
        </row>
        <row r="69">
          <cell r="A69" t="str">
            <v>名　　　　称</v>
          </cell>
          <cell r="B69" t="str">
            <v>形　状　寸　法</v>
          </cell>
          <cell r="C69" t="str">
            <v>単位</v>
          </cell>
          <cell r="D69" t="str">
            <v>員　数</v>
          </cell>
          <cell r="E69" t="str">
            <v>単　価</v>
          </cell>
          <cell r="F69" t="str">
            <v>金　　　　額</v>
          </cell>
          <cell r="G69" t="str">
            <v>備　　　　考</v>
          </cell>
        </row>
        <row r="70">
          <cell r="A70" t="str">
            <v>素地調整　</v>
          </cell>
          <cell r="B70" t="str">
            <v>3種Cケレン</v>
          </cell>
          <cell r="C70" t="str">
            <v>式</v>
          </cell>
          <cell r="D70">
            <v>1</v>
          </cell>
          <cell r="F70">
            <v>127544</v>
          </cell>
          <cell r="G70" t="str">
            <v>単価表第 2 号表</v>
          </cell>
        </row>
        <row r="71">
          <cell r="A71" t="str">
            <v>ペイント</v>
          </cell>
          <cell r="B71" t="str">
            <v>ﾀｰﾙｴﾎﾟｷｼ樹脂塗料</v>
          </cell>
          <cell r="C71" t="str">
            <v>kg</v>
          </cell>
          <cell r="D71">
            <v>23</v>
          </cell>
          <cell r="E71">
            <v>743</v>
          </cell>
          <cell r="F71">
            <v>17089</v>
          </cell>
        </row>
        <row r="72">
          <cell r="A72" t="str">
            <v>希釈剤</v>
          </cell>
          <cell r="B72" t="str">
            <v>ﾀｰﾙｴﾎﾟｷｼ樹脂塗料用</v>
          </cell>
          <cell r="C72" t="str">
            <v>〃</v>
          </cell>
          <cell r="D72">
            <v>1.1499999999999999</v>
          </cell>
          <cell r="F72">
            <v>379</v>
          </cell>
        </row>
        <row r="73">
          <cell r="A73" t="str">
            <v>雑品　</v>
          </cell>
          <cell r="C73" t="str">
            <v>式</v>
          </cell>
          <cell r="D73">
            <v>1</v>
          </cell>
          <cell r="F73">
            <v>1222</v>
          </cell>
          <cell r="G73" t="str">
            <v>ﾍﾟｲﾝﾄ費＋希釈剤費
の7%</v>
          </cell>
        </row>
        <row r="74">
          <cell r="A74" t="str">
            <v>橋梁塗装工</v>
          </cell>
          <cell r="C74" t="str">
            <v>人</v>
          </cell>
          <cell r="D74">
            <v>2.8000000000000003</v>
          </cell>
          <cell r="E74">
            <v>29800</v>
          </cell>
          <cell r="F74">
            <v>83440</v>
          </cell>
        </row>
        <row r="75">
          <cell r="A75" t="str">
            <v>　　　　　　　　計</v>
          </cell>
          <cell r="F75">
            <v>229674</v>
          </cell>
        </row>
        <row r="76">
          <cell r="A76" t="str">
            <v>　1m2当り</v>
          </cell>
          <cell r="F76">
            <v>2290</v>
          </cell>
        </row>
        <row r="80">
          <cell r="A80" t="str">
            <v xml:space="preserve">  №4160</v>
          </cell>
          <cell r="G80" t="str">
            <v>水資源開発公団</v>
          </cell>
        </row>
        <row r="81">
          <cell r="G81" t="str">
            <v>（甲）　　</v>
          </cell>
        </row>
        <row r="82">
          <cell r="A82" t="str">
            <v>　第　　　　号表</v>
          </cell>
        </row>
        <row r="83">
          <cell r="B83" t="str">
            <v>素　地　調　整</v>
          </cell>
          <cell r="E83" t="str">
            <v>　単　　　　価　　　　表</v>
          </cell>
        </row>
        <row r="84">
          <cell r="C84" t="str">
            <v>（１00m2当り）</v>
          </cell>
        </row>
        <row r="85">
          <cell r="A85" t="str">
            <v>名　　　　称</v>
          </cell>
          <cell r="B85" t="str">
            <v>形　状　寸　法</v>
          </cell>
          <cell r="C85" t="str">
            <v>単位</v>
          </cell>
          <cell r="D85" t="str">
            <v>員　数</v>
          </cell>
          <cell r="E85" t="str">
            <v>単　価</v>
          </cell>
          <cell r="F85" t="str">
            <v>金　　　　額</v>
          </cell>
          <cell r="G85" t="str">
            <v>備　　　　考</v>
          </cell>
        </row>
        <row r="86">
          <cell r="A86" t="str">
            <v>橋梁塗装工</v>
          </cell>
          <cell r="B86" t="str">
            <v>3種Cケレン</v>
          </cell>
          <cell r="C86" t="str">
            <v>人</v>
          </cell>
          <cell r="D86">
            <v>4</v>
          </cell>
          <cell r="E86">
            <v>29800</v>
          </cell>
          <cell r="F86">
            <v>119200</v>
          </cell>
        </row>
        <row r="87">
          <cell r="A87" t="str">
            <v>雑品</v>
          </cell>
          <cell r="C87" t="str">
            <v>式</v>
          </cell>
          <cell r="D87">
            <v>1</v>
          </cell>
          <cell r="F87">
            <v>8344</v>
          </cell>
          <cell r="G87" t="str">
            <v>労務費の7%</v>
          </cell>
        </row>
        <row r="88">
          <cell r="A88" t="str">
            <v>　　　　　　　　計</v>
          </cell>
          <cell r="F88">
            <v>127544</v>
          </cell>
        </row>
        <row r="96">
          <cell r="A96" t="str">
            <v xml:space="preserve">  №4160</v>
          </cell>
          <cell r="G96" t="str">
            <v>水資源開発公団</v>
          </cell>
        </row>
        <row r="97">
          <cell r="G97" t="str">
            <v>内　甲　　</v>
          </cell>
        </row>
        <row r="98">
          <cell r="A98" t="str">
            <v>　内第　　４　号</v>
          </cell>
        </row>
        <row r="99">
          <cell r="B99" t="str">
            <v>共　通　仮　設　費</v>
          </cell>
          <cell r="E99" t="str">
            <v>　内　　　　訳　　　　書</v>
          </cell>
        </row>
        <row r="101">
          <cell r="A101" t="str">
            <v>名　　　　称</v>
          </cell>
          <cell r="B101" t="str">
            <v>規　　　　格</v>
          </cell>
          <cell r="C101" t="str">
            <v>単位</v>
          </cell>
          <cell r="D101" t="str">
            <v>員　数</v>
          </cell>
          <cell r="E101" t="str">
            <v>単　価</v>
          </cell>
          <cell r="F101" t="str">
            <v>金　　　　額</v>
          </cell>
          <cell r="G101" t="str">
            <v>備　　　　考</v>
          </cell>
        </row>
        <row r="102">
          <cell r="A102" t="str">
            <v>共通仮設費</v>
          </cell>
          <cell r="C102" t="str">
            <v>式</v>
          </cell>
          <cell r="D102">
            <v>1</v>
          </cell>
          <cell r="F102">
            <v>164000</v>
          </cell>
        </row>
        <row r="103">
          <cell r="A103" t="str">
            <v>派遣費</v>
          </cell>
          <cell r="C103" t="str">
            <v>〃</v>
          </cell>
          <cell r="D103">
            <v>1</v>
          </cell>
          <cell r="F103">
            <v>88000</v>
          </cell>
        </row>
        <row r="104">
          <cell r="A104" t="str">
            <v>宿泊費</v>
          </cell>
          <cell r="C104" t="str">
            <v>〃</v>
          </cell>
          <cell r="D104">
            <v>1</v>
          </cell>
          <cell r="F104">
            <v>152000</v>
          </cell>
        </row>
        <row r="105">
          <cell r="A105" t="str">
            <v>　　　　　　　　計</v>
          </cell>
          <cell r="C105" t="str">
            <v xml:space="preserve"> </v>
          </cell>
          <cell r="D105" t="str">
            <v xml:space="preserve"> </v>
          </cell>
          <cell r="F105">
            <v>404000</v>
          </cell>
        </row>
        <row r="106">
          <cell r="A106" t="str">
            <v>　　　　　　　　改め</v>
          </cell>
          <cell r="F106">
            <v>404000</v>
          </cell>
        </row>
        <row r="112">
          <cell r="A112" t="str">
            <v xml:space="preserve">  №4120</v>
          </cell>
          <cell r="G112" t="str">
            <v>水資源開発公団</v>
          </cell>
        </row>
        <row r="113">
          <cell r="G113" t="str">
            <v>内　甲　　</v>
          </cell>
        </row>
        <row r="114">
          <cell r="A114" t="str">
            <v>　内第　　　　号</v>
          </cell>
        </row>
        <row r="115">
          <cell r="B115" t="str">
            <v>点検・整備間接費</v>
          </cell>
          <cell r="E115" t="str">
            <v>　内　　　　訳　　　　書</v>
          </cell>
        </row>
        <row r="117">
          <cell r="A117" t="str">
            <v>名　　　　称</v>
          </cell>
          <cell r="B117" t="str">
            <v>規　　　　格</v>
          </cell>
          <cell r="C117" t="str">
            <v>単位</v>
          </cell>
          <cell r="D117" t="str">
            <v>員　数</v>
          </cell>
          <cell r="E117" t="str">
            <v>単　価</v>
          </cell>
          <cell r="F117" t="str">
            <v>金　　　　額</v>
          </cell>
          <cell r="G117" t="str">
            <v>備　　　　考</v>
          </cell>
        </row>
        <row r="118">
          <cell r="A118" t="str">
            <v>点検整備工間接費</v>
          </cell>
          <cell r="C118" t="str">
            <v>式</v>
          </cell>
          <cell r="D118">
            <v>1</v>
          </cell>
        </row>
        <row r="119">
          <cell r="A119" t="str">
            <v>現場間接費</v>
          </cell>
          <cell r="C119" t="str">
            <v>〃</v>
          </cell>
          <cell r="D119">
            <v>1</v>
          </cell>
        </row>
        <row r="120">
          <cell r="A120" t="str">
            <v>　　　　　　　　計</v>
          </cell>
        </row>
        <row r="121">
          <cell r="C121" t="str">
            <v xml:space="preserve"> </v>
          </cell>
          <cell r="D121" t="str">
            <v xml:space="preserve"> </v>
          </cell>
        </row>
        <row r="122">
          <cell r="A122" t="str">
            <v xml:space="preserve"> </v>
          </cell>
          <cell r="F122" t="str">
            <v xml:space="preserve"> </v>
          </cell>
        </row>
        <row r="128">
          <cell r="A128" t="str">
            <v xml:space="preserve">  №4120</v>
          </cell>
          <cell r="G128" t="str">
            <v>水資源開発公団</v>
          </cell>
        </row>
      </sheetData>
      <sheetData sheetId="3">
        <row r="1">
          <cell r="J1" t="str">
            <v>設　　甲　　</v>
          </cell>
        </row>
        <row r="2">
          <cell r="B2" t="str">
            <v>室生ダム利水設備点検・整備</v>
          </cell>
          <cell r="J2" t="str">
            <v>設計書</v>
          </cell>
        </row>
        <row r="3">
          <cell r="A3" t="str">
            <v>業務場所
（箇所）</v>
          </cell>
          <cell r="C3" t="str">
            <v>　室生ダム・初瀬取水設備</v>
          </cell>
        </row>
        <row r="4">
          <cell r="A4" t="str">
            <v>履行期間</v>
          </cell>
          <cell r="C4" t="str">
            <v>　契約締結の翌日より40日間</v>
          </cell>
        </row>
        <row r="5">
          <cell r="A5" t="str">
            <v>設 計 概 要</v>
          </cell>
          <cell r="C5" t="str">
            <v>　　本業務は、室生ダム及び初瀬取水設備に設置されている利水設備の機能を正常に維持し、円滑な</v>
          </cell>
        </row>
        <row r="6">
          <cell r="C6" t="str">
            <v>　運用を図るために行うものである。</v>
          </cell>
        </row>
        <row r="14">
          <cell r="I14" t="str">
            <v>　　　　　水　資　源　開　発　公　団</v>
          </cell>
        </row>
        <row r="15">
          <cell r="A15" t="str">
            <v xml:space="preserve"> 予算科目　管理業務費　　　　　</v>
          </cell>
          <cell r="D15" t="str">
            <v>　　　目　 木津川ダム総合管理費</v>
          </cell>
          <cell r="H15" t="str">
            <v xml:space="preserve"> 節　維持管理費　　　　　 　事業名</v>
          </cell>
        </row>
        <row r="20">
          <cell r="A20" t="str">
            <v>業 務 内 容</v>
          </cell>
          <cell r="C20" t="str">
            <v>点検・整備</v>
          </cell>
          <cell r="E20" t="str">
            <v>室生ダム　　　取水設備点検・整備　</v>
          </cell>
          <cell r="J20" t="str">
            <v>１式</v>
          </cell>
        </row>
        <row r="21">
          <cell r="E21" t="str">
            <v>初瀬取水設備　取水設備（バルブ）点検・整備　</v>
          </cell>
          <cell r="J21" t="str">
            <v>１式</v>
          </cell>
        </row>
        <row r="25">
          <cell r="C25" t="str">
            <v>　</v>
          </cell>
          <cell r="H25" t="str">
            <v>　</v>
          </cell>
        </row>
        <row r="26">
          <cell r="F26" t="str">
            <v>　　　内　　　　訳</v>
          </cell>
          <cell r="J26" t="str">
            <v>　　</v>
          </cell>
        </row>
        <row r="27">
          <cell r="A27" t="str">
            <v>工　種</v>
          </cell>
          <cell r="B27" t="str">
            <v>種　別</v>
          </cell>
          <cell r="C27" t="str">
            <v>細　別</v>
          </cell>
          <cell r="D27" t="str">
            <v>名　称</v>
          </cell>
          <cell r="E27" t="str">
            <v>規　　格</v>
          </cell>
          <cell r="F27" t="str">
            <v>単位</v>
          </cell>
          <cell r="G27" t="str">
            <v>員　数</v>
          </cell>
          <cell r="H27" t="str">
            <v>単　　価</v>
          </cell>
          <cell r="I27" t="str">
            <v>金　　　　額</v>
          </cell>
          <cell r="J27" t="str">
            <v>概　　　　　要</v>
          </cell>
        </row>
        <row r="28">
          <cell r="A28" t="str">
            <v>室生ダム利水設備点検・整備</v>
          </cell>
          <cell r="F28" t="str">
            <v>　　</v>
          </cell>
        </row>
        <row r="29">
          <cell r="A29" t="str">
            <v>　点検・整備価格</v>
          </cell>
          <cell r="F29" t="str">
            <v>式</v>
          </cell>
          <cell r="G29">
            <v>1</v>
          </cell>
        </row>
        <row r="30">
          <cell r="A30" t="str">
            <v>　　点検・整備原価</v>
          </cell>
          <cell r="F30" t="str">
            <v>〃</v>
          </cell>
          <cell r="G30">
            <v>1</v>
          </cell>
        </row>
        <row r="31">
          <cell r="C31" t="str">
            <v>材料費</v>
          </cell>
          <cell r="F31" t="str">
            <v>〃</v>
          </cell>
          <cell r="G31">
            <v>1</v>
          </cell>
          <cell r="I31">
            <v>216000</v>
          </cell>
          <cell r="J31" t="str">
            <v>内訳書第１号</v>
          </cell>
        </row>
        <row r="32">
          <cell r="C32" t="str">
            <v>直接経費</v>
          </cell>
          <cell r="F32" t="str">
            <v>〃</v>
          </cell>
          <cell r="G32">
            <v>1</v>
          </cell>
          <cell r="I32">
            <v>48000</v>
          </cell>
          <cell r="J32" t="str">
            <v>内訳書第２号</v>
          </cell>
        </row>
        <row r="33">
          <cell r="J33" t="str">
            <v>設　　乙　　</v>
          </cell>
        </row>
        <row r="34">
          <cell r="A34" t="str">
            <v>工　種</v>
          </cell>
          <cell r="B34" t="str">
            <v>種　別</v>
          </cell>
          <cell r="C34" t="str">
            <v>細　別</v>
          </cell>
          <cell r="D34" t="str">
            <v>名　称</v>
          </cell>
          <cell r="E34" t="str">
            <v>規　　格</v>
          </cell>
          <cell r="F34" t="str">
            <v>単位</v>
          </cell>
          <cell r="G34" t="str">
            <v>員　数</v>
          </cell>
          <cell r="H34" t="str">
            <v>単　　価</v>
          </cell>
          <cell r="I34" t="str">
            <v>金　　　　額</v>
          </cell>
          <cell r="J34" t="str">
            <v>摘　　　　　要</v>
          </cell>
        </row>
        <row r="35">
          <cell r="C35" t="str">
            <v>直接労務費</v>
          </cell>
          <cell r="F35" t="str">
            <v>式</v>
          </cell>
          <cell r="G35">
            <v>1</v>
          </cell>
          <cell r="I35">
            <v>600000</v>
          </cell>
          <cell r="J35" t="str">
            <v>内訳書第３号</v>
          </cell>
        </row>
        <row r="36">
          <cell r="C36" t="str">
            <v>共通仮設費</v>
          </cell>
          <cell r="F36" t="str">
            <v>〃</v>
          </cell>
          <cell r="G36">
            <v>1</v>
          </cell>
          <cell r="I36">
            <v>404000</v>
          </cell>
          <cell r="J36" t="str">
            <v>内訳書第４号</v>
          </cell>
        </row>
        <row r="37">
          <cell r="C37" t="str">
            <v>点検・整備間接費</v>
          </cell>
          <cell r="I37" t="str">
            <v>　</v>
          </cell>
          <cell r="J37" t="str">
            <v>　</v>
          </cell>
        </row>
        <row r="38">
          <cell r="A38" t="str">
            <v>　　一般管理費等</v>
          </cell>
        </row>
        <row r="39">
          <cell r="A39" t="str">
            <v>合　計</v>
          </cell>
          <cell r="F39" t="str">
            <v>　</v>
          </cell>
          <cell r="G39" t="str">
            <v>　</v>
          </cell>
        </row>
        <row r="40">
          <cell r="A40" t="str">
            <v>改　め</v>
          </cell>
        </row>
        <row r="41">
          <cell r="A41" t="str">
            <v>消費税相当額</v>
          </cell>
        </row>
        <row r="42">
          <cell r="A42" t="str">
            <v>点検・整備費</v>
          </cell>
        </row>
        <row r="49">
          <cell r="D49" t="str">
            <v>　水　資　源　開　発　公　団</v>
          </cell>
        </row>
        <row r="50">
          <cell r="A50" t="str">
            <v>工　種</v>
          </cell>
          <cell r="B50" t="str">
            <v>種　別</v>
          </cell>
          <cell r="C50" t="str">
            <v>細　別</v>
          </cell>
          <cell r="D50" t="str">
            <v>名　称</v>
          </cell>
          <cell r="E50" t="str">
            <v>規　　格</v>
          </cell>
          <cell r="F50" t="str">
            <v>単位</v>
          </cell>
          <cell r="G50" t="str">
            <v>員　数</v>
          </cell>
          <cell r="H50" t="str">
            <v>単　　価</v>
          </cell>
          <cell r="I50" t="str">
            <v>金　　　　額</v>
          </cell>
          <cell r="J50" t="str">
            <v>摘　　　　　要</v>
          </cell>
        </row>
      </sheetData>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内訳書"/>
      <sheetName val="設計書"/>
      <sheetName val="単価比較表"/>
      <sheetName val="工数比率換算表"/>
      <sheetName val="工数"/>
      <sheetName val="工程表"/>
      <sheetName val="監督員"/>
      <sheetName val="随意契約理由書"/>
      <sheetName val="契約措置の請求"/>
      <sheetName val="下調書"/>
    </sheetNames>
    <sheetDataSet>
      <sheetData sheetId="0"/>
      <sheetData sheetId="1"/>
      <sheetData sheetId="2" refreshError="1">
        <row r="1">
          <cell r="G1" t="str">
            <v>内　甲　　</v>
          </cell>
        </row>
        <row r="2">
          <cell r="A2" t="str">
            <v>　内第　　１　号</v>
          </cell>
        </row>
        <row r="3">
          <cell r="B3" t="str">
            <v>材　料　費</v>
          </cell>
          <cell r="E3" t="str">
            <v>　内　　　　訳　　　　書</v>
          </cell>
        </row>
        <row r="5">
          <cell r="A5" t="str">
            <v>名　　　　称</v>
          </cell>
          <cell r="B5" t="str">
            <v>規　　　　格</v>
          </cell>
          <cell r="C5" t="str">
            <v>単位</v>
          </cell>
          <cell r="D5" t="str">
            <v>員　数</v>
          </cell>
          <cell r="E5" t="str">
            <v>単　価</v>
          </cell>
          <cell r="F5" t="str">
            <v>金　　　　額</v>
          </cell>
          <cell r="G5" t="str">
            <v>備　　　　考</v>
          </cell>
        </row>
        <row r="6">
          <cell r="A6" t="str">
            <v>直接材料費</v>
          </cell>
          <cell r="C6" t="str">
            <v>式</v>
          </cell>
          <cell r="D6">
            <v>1</v>
          </cell>
          <cell r="F6">
            <v>188120</v>
          </cell>
          <cell r="G6" t="str">
            <v>内訳書第 1-1 号</v>
          </cell>
        </row>
        <row r="7">
          <cell r="A7" t="str">
            <v>補助材料費</v>
          </cell>
          <cell r="C7" t="str">
            <v>〃</v>
          </cell>
          <cell r="D7">
            <v>1</v>
          </cell>
          <cell r="E7" t="str">
            <v xml:space="preserve"> </v>
          </cell>
          <cell r="F7">
            <v>28400</v>
          </cell>
          <cell r="G7" t="str">
            <v>　</v>
          </cell>
        </row>
        <row r="8">
          <cell r="A8" t="str">
            <v>　　　　　　　　計</v>
          </cell>
          <cell r="F8">
            <v>216520</v>
          </cell>
        </row>
        <row r="9">
          <cell r="A9" t="str">
            <v>　　　　　　　　改め</v>
          </cell>
          <cell r="F9">
            <v>216000</v>
          </cell>
        </row>
        <row r="16">
          <cell r="A16" t="str">
            <v xml:space="preserve">  №4120</v>
          </cell>
          <cell r="G16" t="str">
            <v>水資源開発公団</v>
          </cell>
        </row>
        <row r="17">
          <cell r="G17" t="str">
            <v>内　甲　　</v>
          </cell>
        </row>
        <row r="18">
          <cell r="A18" t="str">
            <v>　内第　１－１号</v>
          </cell>
        </row>
        <row r="19">
          <cell r="B19" t="str">
            <v>直　接　材　料　費</v>
          </cell>
          <cell r="E19" t="str">
            <v>　内　　　　訳　　　　書</v>
          </cell>
        </row>
        <row r="21">
          <cell r="A21" t="str">
            <v>名　　　　称</v>
          </cell>
          <cell r="B21" t="str">
            <v>規　　　　格</v>
          </cell>
          <cell r="C21" t="str">
            <v>単位</v>
          </cell>
          <cell r="D21" t="str">
            <v>員　数</v>
          </cell>
          <cell r="E21" t="str">
            <v>単　価</v>
          </cell>
          <cell r="F21" t="str">
            <v>金　　　　額</v>
          </cell>
          <cell r="G21" t="str">
            <v>備　　　　考</v>
          </cell>
        </row>
        <row r="22">
          <cell r="A22" t="str">
            <v>ペンゾイル</v>
          </cell>
          <cell r="B22" t="str">
            <v>EP-2</v>
          </cell>
          <cell r="C22" t="str">
            <v>缶</v>
          </cell>
          <cell r="D22">
            <v>2</v>
          </cell>
          <cell r="E22">
            <v>40000</v>
          </cell>
          <cell r="F22">
            <v>80000</v>
          </cell>
        </row>
        <row r="23">
          <cell r="A23" t="str">
            <v>メカニックオイル</v>
          </cell>
          <cell r="B23" t="str">
            <v>32</v>
          </cell>
          <cell r="C23" t="str">
            <v>〃</v>
          </cell>
          <cell r="D23">
            <v>1</v>
          </cell>
          <cell r="F23">
            <v>7200</v>
          </cell>
        </row>
        <row r="24">
          <cell r="A24" t="str">
            <v>ｽｰﾊﾟｰギヤオイル</v>
          </cell>
          <cell r="B24" t="str">
            <v>220</v>
          </cell>
          <cell r="C24" t="str">
            <v>〃</v>
          </cell>
          <cell r="D24">
            <v>4</v>
          </cell>
          <cell r="E24">
            <v>7600</v>
          </cell>
          <cell r="F24">
            <v>30400</v>
          </cell>
        </row>
        <row r="25">
          <cell r="A25" t="str">
            <v>減速機油面計</v>
          </cell>
          <cell r="C25" t="str">
            <v>個</v>
          </cell>
          <cell r="D25">
            <v>6</v>
          </cell>
          <cell r="E25">
            <v>900</v>
          </cell>
          <cell r="F25">
            <v>5400</v>
          </cell>
        </row>
        <row r="26">
          <cell r="A26" t="str">
            <v>ガイドリング</v>
          </cell>
          <cell r="C26" t="str">
            <v>〃</v>
          </cell>
          <cell r="D26">
            <v>8</v>
          </cell>
          <cell r="E26">
            <v>390</v>
          </cell>
          <cell r="F26">
            <v>3120</v>
          </cell>
          <cell r="G26" t="str">
            <v>表面取水、保安</v>
          </cell>
        </row>
        <row r="27">
          <cell r="A27" t="str">
            <v>シーブブラケット</v>
          </cell>
          <cell r="C27" t="str">
            <v>組</v>
          </cell>
          <cell r="D27">
            <v>1</v>
          </cell>
          <cell r="F27">
            <v>32000</v>
          </cell>
          <cell r="G27" t="str">
            <v>表面取水</v>
          </cell>
        </row>
        <row r="28">
          <cell r="A28" t="str">
            <v>〃</v>
          </cell>
          <cell r="C28" t="str">
            <v>〃</v>
          </cell>
          <cell r="D28">
            <v>1</v>
          </cell>
          <cell r="F28">
            <v>30000</v>
          </cell>
          <cell r="G28" t="str">
            <v>保安</v>
          </cell>
        </row>
        <row r="29">
          <cell r="A29" t="str">
            <v>　　　　　　　　計</v>
          </cell>
          <cell r="F29">
            <v>188120</v>
          </cell>
        </row>
        <row r="32">
          <cell r="A32" t="str">
            <v xml:space="preserve">  №4120</v>
          </cell>
          <cell r="G32" t="str">
            <v>水資源開発公団</v>
          </cell>
        </row>
        <row r="33">
          <cell r="G33" t="str">
            <v>内　甲　　</v>
          </cell>
        </row>
        <row r="34">
          <cell r="A34" t="str">
            <v>　内第　　２　号</v>
          </cell>
        </row>
        <row r="35">
          <cell r="B35" t="str">
            <v>直　接　経　費</v>
          </cell>
          <cell r="E35" t="str">
            <v>　内　　　　訳　　　　書</v>
          </cell>
        </row>
        <row r="37">
          <cell r="A37" t="str">
            <v>名　　　　称</v>
          </cell>
          <cell r="B37" t="str">
            <v>規　　　　格</v>
          </cell>
          <cell r="C37" t="str">
            <v>単位</v>
          </cell>
          <cell r="D37" t="str">
            <v>員　数</v>
          </cell>
          <cell r="E37" t="str">
            <v>単　価</v>
          </cell>
          <cell r="F37" t="str">
            <v>金　　　　額</v>
          </cell>
          <cell r="G37" t="str">
            <v>備　　　　考</v>
          </cell>
        </row>
        <row r="38">
          <cell r="A38" t="str">
            <v>直接経費</v>
          </cell>
          <cell r="B38" t="str">
            <v>　　</v>
          </cell>
          <cell r="C38" t="str">
            <v>式</v>
          </cell>
          <cell r="D38">
            <v>1</v>
          </cell>
          <cell r="E38" t="str">
            <v xml:space="preserve"> </v>
          </cell>
          <cell r="F38">
            <v>45440</v>
          </cell>
        </row>
        <row r="39">
          <cell r="A39" t="str">
            <v>高速料金</v>
          </cell>
          <cell r="C39" t="str">
            <v>〃</v>
          </cell>
          <cell r="D39">
            <v>1</v>
          </cell>
          <cell r="F39">
            <v>1523</v>
          </cell>
        </row>
        <row r="40">
          <cell r="A40" t="str">
            <v>廃油処理費</v>
          </cell>
          <cell r="C40" t="str">
            <v>〃</v>
          </cell>
          <cell r="D40">
            <v>1</v>
          </cell>
          <cell r="F40">
            <v>1800</v>
          </cell>
        </row>
        <row r="41">
          <cell r="A41" t="str">
            <v>　　　　　　　　計</v>
          </cell>
          <cell r="C41" t="str">
            <v xml:space="preserve"> </v>
          </cell>
          <cell r="D41" t="str">
            <v xml:space="preserve"> </v>
          </cell>
          <cell r="F41">
            <v>48763</v>
          </cell>
        </row>
        <row r="42">
          <cell r="A42" t="str">
            <v xml:space="preserve">　　　　　　　　改め </v>
          </cell>
          <cell r="F42">
            <v>48000</v>
          </cell>
        </row>
        <row r="48">
          <cell r="A48" t="str">
            <v xml:space="preserve">  №4120</v>
          </cell>
          <cell r="G48" t="str">
            <v>水資源開発公団</v>
          </cell>
        </row>
        <row r="49">
          <cell r="G49" t="str">
            <v>内　甲　　</v>
          </cell>
        </row>
        <row r="50">
          <cell r="A50" t="str">
            <v>　内第　　３　号</v>
          </cell>
        </row>
        <row r="51">
          <cell r="B51" t="str">
            <v>直　接　労　務　費</v>
          </cell>
          <cell r="E51" t="str">
            <v>　内　　　　訳　　　　書</v>
          </cell>
        </row>
        <row r="53">
          <cell r="A53" t="str">
            <v>名　　　　称</v>
          </cell>
          <cell r="B53" t="str">
            <v>規　　　　格</v>
          </cell>
          <cell r="C53" t="str">
            <v>単位</v>
          </cell>
          <cell r="D53" t="str">
            <v>員　数</v>
          </cell>
          <cell r="E53" t="str">
            <v>単　価</v>
          </cell>
          <cell r="F53" t="str">
            <v>金　　　　額</v>
          </cell>
          <cell r="G53" t="str">
            <v>備　　　　考</v>
          </cell>
        </row>
        <row r="54">
          <cell r="A54" t="str">
            <v>点検整備工</v>
          </cell>
          <cell r="C54" t="str">
            <v>人</v>
          </cell>
          <cell r="D54">
            <v>25</v>
          </cell>
          <cell r="E54">
            <v>22720</v>
          </cell>
          <cell r="F54">
            <v>568000</v>
          </cell>
        </row>
        <row r="55">
          <cell r="A55" t="str">
            <v>普通作業員</v>
          </cell>
          <cell r="C55" t="str">
            <v>〃</v>
          </cell>
          <cell r="D55">
            <v>2</v>
          </cell>
          <cell r="E55">
            <v>16100</v>
          </cell>
          <cell r="F55">
            <v>32200</v>
          </cell>
        </row>
        <row r="56">
          <cell r="A56" t="str">
            <v>　　　　　　　　計</v>
          </cell>
          <cell r="C56" t="str">
            <v xml:space="preserve"> </v>
          </cell>
          <cell r="D56" t="str">
            <v xml:space="preserve"> </v>
          </cell>
          <cell r="E56" t="str">
            <v xml:space="preserve"> </v>
          </cell>
          <cell r="F56">
            <v>600200</v>
          </cell>
        </row>
        <row r="57">
          <cell r="A57" t="str">
            <v>　　　　　　　　改め</v>
          </cell>
          <cell r="C57" t="str">
            <v xml:space="preserve"> </v>
          </cell>
          <cell r="D57" t="str">
            <v xml:space="preserve"> </v>
          </cell>
          <cell r="E57" t="str">
            <v xml:space="preserve"> </v>
          </cell>
          <cell r="F57">
            <v>600000</v>
          </cell>
        </row>
        <row r="58">
          <cell r="A58" t="str">
            <v xml:space="preserve"> </v>
          </cell>
        </row>
        <row r="59">
          <cell r="A59" t="str">
            <v xml:space="preserve"> </v>
          </cell>
        </row>
        <row r="64">
          <cell r="A64" t="str">
            <v xml:space="preserve">  №4120</v>
          </cell>
          <cell r="G64" t="str">
            <v>水資源開発公団</v>
          </cell>
        </row>
        <row r="65">
          <cell r="G65" t="str">
            <v>（甲）　　</v>
          </cell>
        </row>
        <row r="66">
          <cell r="A66" t="str">
            <v>　第　　　　号表</v>
          </cell>
        </row>
        <row r="67">
          <cell r="B67" t="str">
            <v>補　修　塗　装　費</v>
          </cell>
          <cell r="E67" t="str">
            <v>　単　　　　価　　　　表</v>
          </cell>
        </row>
        <row r="68">
          <cell r="C68" t="str">
            <v>（１m2当り）</v>
          </cell>
        </row>
        <row r="69">
          <cell r="A69" t="str">
            <v>名　　　　称</v>
          </cell>
          <cell r="B69" t="str">
            <v>形　状　寸　法</v>
          </cell>
          <cell r="C69" t="str">
            <v>単位</v>
          </cell>
          <cell r="D69" t="str">
            <v>員　数</v>
          </cell>
          <cell r="E69" t="str">
            <v>単　価</v>
          </cell>
          <cell r="F69" t="str">
            <v>金　　　　額</v>
          </cell>
          <cell r="G69" t="str">
            <v>備　　　　考</v>
          </cell>
        </row>
        <row r="70">
          <cell r="A70" t="str">
            <v>素地調整　</v>
          </cell>
          <cell r="B70" t="str">
            <v>3種Cケレン</v>
          </cell>
          <cell r="C70" t="str">
            <v>式</v>
          </cell>
          <cell r="D70">
            <v>1</v>
          </cell>
          <cell r="F70">
            <v>127544</v>
          </cell>
          <cell r="G70" t="str">
            <v>単価表第 2 号表</v>
          </cell>
        </row>
        <row r="71">
          <cell r="A71" t="str">
            <v>ペイント</v>
          </cell>
          <cell r="B71" t="str">
            <v>ﾀｰﾙｴﾎﾟｷｼ樹脂塗料</v>
          </cell>
          <cell r="C71" t="str">
            <v>kg</v>
          </cell>
          <cell r="D71">
            <v>23</v>
          </cell>
          <cell r="E71">
            <v>743</v>
          </cell>
          <cell r="F71">
            <v>17089</v>
          </cell>
        </row>
        <row r="72">
          <cell r="A72" t="str">
            <v>希釈剤</v>
          </cell>
          <cell r="B72" t="str">
            <v>ﾀｰﾙｴﾎﾟｷｼ樹脂塗料用</v>
          </cell>
          <cell r="C72" t="str">
            <v>〃</v>
          </cell>
          <cell r="D72">
            <v>1.1499999999999999</v>
          </cell>
          <cell r="F72">
            <v>379</v>
          </cell>
        </row>
        <row r="73">
          <cell r="A73" t="str">
            <v>雑品　</v>
          </cell>
          <cell r="C73" t="str">
            <v>式</v>
          </cell>
          <cell r="D73">
            <v>1</v>
          </cell>
          <cell r="F73">
            <v>1222</v>
          </cell>
          <cell r="G73" t="str">
            <v>ﾍﾟｲﾝﾄ費＋希釈剤費
の7%</v>
          </cell>
        </row>
        <row r="74">
          <cell r="A74" t="str">
            <v>橋梁塗装工</v>
          </cell>
          <cell r="C74" t="str">
            <v>人</v>
          </cell>
          <cell r="D74">
            <v>2.8000000000000003</v>
          </cell>
          <cell r="E74">
            <v>29800</v>
          </cell>
          <cell r="F74">
            <v>83440</v>
          </cell>
        </row>
        <row r="75">
          <cell r="A75" t="str">
            <v>　　　　　　　　計</v>
          </cell>
          <cell r="F75">
            <v>229674</v>
          </cell>
        </row>
        <row r="76">
          <cell r="A76" t="str">
            <v>　1m2当り</v>
          </cell>
          <cell r="F76">
            <v>2290</v>
          </cell>
        </row>
        <row r="80">
          <cell r="A80" t="str">
            <v xml:space="preserve">  №4160</v>
          </cell>
          <cell r="G80" t="str">
            <v>水資源開発公団</v>
          </cell>
        </row>
        <row r="81">
          <cell r="G81" t="str">
            <v>（甲）　　</v>
          </cell>
        </row>
        <row r="82">
          <cell r="A82" t="str">
            <v>　第　　　　号表</v>
          </cell>
        </row>
        <row r="83">
          <cell r="B83" t="str">
            <v>素　地　調　整</v>
          </cell>
          <cell r="E83" t="str">
            <v>　単　　　　価　　　　表</v>
          </cell>
        </row>
        <row r="84">
          <cell r="C84" t="str">
            <v>（１00m2当り）</v>
          </cell>
        </row>
        <row r="85">
          <cell r="A85" t="str">
            <v>名　　　　称</v>
          </cell>
          <cell r="B85" t="str">
            <v>形　状　寸　法</v>
          </cell>
          <cell r="C85" t="str">
            <v>単位</v>
          </cell>
          <cell r="D85" t="str">
            <v>員　数</v>
          </cell>
          <cell r="E85" t="str">
            <v>単　価</v>
          </cell>
          <cell r="F85" t="str">
            <v>金　　　　額</v>
          </cell>
          <cell r="G85" t="str">
            <v>備　　　　考</v>
          </cell>
        </row>
        <row r="86">
          <cell r="A86" t="str">
            <v>橋梁塗装工</v>
          </cell>
          <cell r="B86" t="str">
            <v>3種Cケレン</v>
          </cell>
          <cell r="C86" t="str">
            <v>人</v>
          </cell>
          <cell r="D86">
            <v>4</v>
          </cell>
          <cell r="E86">
            <v>29800</v>
          </cell>
          <cell r="F86">
            <v>119200</v>
          </cell>
        </row>
        <row r="87">
          <cell r="A87" t="str">
            <v>雑品</v>
          </cell>
          <cell r="C87" t="str">
            <v>式</v>
          </cell>
          <cell r="D87">
            <v>1</v>
          </cell>
          <cell r="F87">
            <v>8344</v>
          </cell>
          <cell r="G87" t="str">
            <v>労務費の7%</v>
          </cell>
        </row>
        <row r="88">
          <cell r="A88" t="str">
            <v>　　　　　　　　計</v>
          </cell>
          <cell r="F88">
            <v>127544</v>
          </cell>
        </row>
        <row r="96">
          <cell r="A96" t="str">
            <v xml:space="preserve">  №4160</v>
          </cell>
          <cell r="G96" t="str">
            <v>水資源開発公団</v>
          </cell>
        </row>
        <row r="97">
          <cell r="G97" t="str">
            <v>内　甲　　</v>
          </cell>
        </row>
        <row r="98">
          <cell r="A98" t="str">
            <v>　内第　　４　号</v>
          </cell>
        </row>
        <row r="99">
          <cell r="B99" t="str">
            <v>共　通　仮　設　費</v>
          </cell>
          <cell r="E99" t="str">
            <v>　内　　　　訳　　　　書</v>
          </cell>
        </row>
        <row r="101">
          <cell r="A101" t="str">
            <v>名　　　　称</v>
          </cell>
          <cell r="B101" t="str">
            <v>規　　　　格</v>
          </cell>
          <cell r="C101" t="str">
            <v>単位</v>
          </cell>
          <cell r="D101" t="str">
            <v>員　数</v>
          </cell>
          <cell r="E101" t="str">
            <v>単　価</v>
          </cell>
          <cell r="F101" t="str">
            <v>金　　　　額</v>
          </cell>
          <cell r="G101" t="str">
            <v>備　　　　考</v>
          </cell>
        </row>
        <row r="102">
          <cell r="A102" t="str">
            <v>共通仮設費</v>
          </cell>
          <cell r="C102" t="str">
            <v>式</v>
          </cell>
          <cell r="D102">
            <v>1</v>
          </cell>
          <cell r="F102">
            <v>164000</v>
          </cell>
        </row>
        <row r="103">
          <cell r="A103" t="str">
            <v>派遣費</v>
          </cell>
          <cell r="C103" t="str">
            <v>〃</v>
          </cell>
          <cell r="D103">
            <v>1</v>
          </cell>
          <cell r="F103">
            <v>88000</v>
          </cell>
        </row>
        <row r="104">
          <cell r="A104" t="str">
            <v>宿泊費</v>
          </cell>
          <cell r="C104" t="str">
            <v>〃</v>
          </cell>
          <cell r="D104">
            <v>1</v>
          </cell>
          <cell r="F104">
            <v>152000</v>
          </cell>
        </row>
        <row r="105">
          <cell r="A105" t="str">
            <v>　　　　　　　　計</v>
          </cell>
          <cell r="C105" t="str">
            <v xml:space="preserve"> </v>
          </cell>
          <cell r="D105" t="str">
            <v xml:space="preserve"> </v>
          </cell>
          <cell r="F105">
            <v>404000</v>
          </cell>
        </row>
        <row r="106">
          <cell r="A106" t="str">
            <v>　　　　　　　　改め</v>
          </cell>
          <cell r="F106">
            <v>404000</v>
          </cell>
        </row>
        <row r="112">
          <cell r="A112" t="str">
            <v xml:space="preserve">  №4120</v>
          </cell>
          <cell r="G112" t="str">
            <v>水資源開発公団</v>
          </cell>
        </row>
        <row r="113">
          <cell r="G113" t="str">
            <v>内　甲　　</v>
          </cell>
        </row>
        <row r="114">
          <cell r="A114" t="str">
            <v>　内第　　　　号</v>
          </cell>
        </row>
        <row r="115">
          <cell r="B115" t="str">
            <v>点検・整備間接費</v>
          </cell>
          <cell r="E115" t="str">
            <v>　内　　　　訳　　　　書</v>
          </cell>
        </row>
        <row r="117">
          <cell r="A117" t="str">
            <v>名　　　　称</v>
          </cell>
          <cell r="B117" t="str">
            <v>規　　　　格</v>
          </cell>
          <cell r="C117" t="str">
            <v>単位</v>
          </cell>
          <cell r="D117" t="str">
            <v>員　数</v>
          </cell>
          <cell r="E117" t="str">
            <v>単　価</v>
          </cell>
          <cell r="F117" t="str">
            <v>金　　　　額</v>
          </cell>
          <cell r="G117" t="str">
            <v>備　　　　考</v>
          </cell>
        </row>
        <row r="118">
          <cell r="A118" t="str">
            <v>点検整備工間接費</v>
          </cell>
          <cell r="C118" t="str">
            <v>式</v>
          </cell>
          <cell r="D118">
            <v>1</v>
          </cell>
        </row>
        <row r="119">
          <cell r="A119" t="str">
            <v>現場間接費</v>
          </cell>
          <cell r="C119" t="str">
            <v>〃</v>
          </cell>
          <cell r="D119">
            <v>1</v>
          </cell>
        </row>
        <row r="120">
          <cell r="A120" t="str">
            <v>　　　　　　　　計</v>
          </cell>
        </row>
        <row r="121">
          <cell r="C121" t="str">
            <v xml:space="preserve"> </v>
          </cell>
          <cell r="D121" t="str">
            <v xml:space="preserve"> </v>
          </cell>
        </row>
        <row r="122">
          <cell r="A122" t="str">
            <v xml:space="preserve"> </v>
          </cell>
          <cell r="F122" t="str">
            <v xml:space="preserve"> </v>
          </cell>
        </row>
        <row r="128">
          <cell r="A128" t="str">
            <v xml:space="preserve">  №4120</v>
          </cell>
          <cell r="G128" t="str">
            <v>水資源開発公団</v>
          </cell>
        </row>
      </sheetData>
      <sheetData sheetId="3" refreshError="1">
        <row r="1">
          <cell r="J1" t="str">
            <v>設　　甲　　</v>
          </cell>
        </row>
        <row r="2">
          <cell r="B2" t="str">
            <v>室生ダム利水設備点検・整備</v>
          </cell>
          <cell r="J2" t="str">
            <v>設計書</v>
          </cell>
        </row>
        <row r="3">
          <cell r="A3" t="str">
            <v>業務場所
（箇所）</v>
          </cell>
          <cell r="C3" t="str">
            <v>　室生ダム・初瀬取水設備</v>
          </cell>
        </row>
        <row r="4">
          <cell r="A4" t="str">
            <v>履行期間</v>
          </cell>
          <cell r="C4" t="str">
            <v>　契約締結の翌日より40日間</v>
          </cell>
        </row>
        <row r="5">
          <cell r="A5" t="str">
            <v>設 計 概 要</v>
          </cell>
          <cell r="C5" t="str">
            <v>　　本業務は、室生ダム及び初瀬取水設備に設置されている利水設備の機能を正常に維持し、円滑な</v>
          </cell>
        </row>
        <row r="6">
          <cell r="C6" t="str">
            <v>　運用を図るために行うものである。</v>
          </cell>
        </row>
        <row r="14">
          <cell r="I14" t="str">
            <v>　　　　　水　資　源　開　発　公　団</v>
          </cell>
        </row>
        <row r="15">
          <cell r="A15" t="str">
            <v xml:space="preserve"> 予算科目　管理業務費　　　　　</v>
          </cell>
          <cell r="D15" t="str">
            <v>　　　目　 木津川ダム総合管理費</v>
          </cell>
          <cell r="H15" t="str">
            <v xml:space="preserve"> 節　維持管理費　　　　　 　事業名</v>
          </cell>
        </row>
        <row r="20">
          <cell r="A20" t="str">
            <v>業 務 内 容</v>
          </cell>
          <cell r="C20" t="str">
            <v>点検・整備</v>
          </cell>
          <cell r="E20" t="str">
            <v>室生ダム　　　取水設備点検・整備　</v>
          </cell>
          <cell r="J20" t="str">
            <v>１式</v>
          </cell>
        </row>
        <row r="21">
          <cell r="E21" t="str">
            <v>初瀬取水設備　取水設備（バルブ）点検・整備　</v>
          </cell>
          <cell r="J21" t="str">
            <v>１式</v>
          </cell>
        </row>
        <row r="25">
          <cell r="C25" t="str">
            <v>　</v>
          </cell>
          <cell r="H25" t="str">
            <v>　</v>
          </cell>
        </row>
        <row r="26">
          <cell r="F26" t="str">
            <v>　　　内　　　　訳</v>
          </cell>
          <cell r="J26" t="str">
            <v>　　</v>
          </cell>
        </row>
        <row r="27">
          <cell r="A27" t="str">
            <v>工　種</v>
          </cell>
          <cell r="B27" t="str">
            <v>種　別</v>
          </cell>
          <cell r="C27" t="str">
            <v>細　別</v>
          </cell>
          <cell r="D27" t="str">
            <v>名　称</v>
          </cell>
          <cell r="E27" t="str">
            <v>規　　格</v>
          </cell>
          <cell r="F27" t="str">
            <v>単位</v>
          </cell>
          <cell r="G27" t="str">
            <v>員　数</v>
          </cell>
          <cell r="H27" t="str">
            <v>単　　価</v>
          </cell>
          <cell r="I27" t="str">
            <v>金　　　　額</v>
          </cell>
          <cell r="J27" t="str">
            <v>概　　　　　要</v>
          </cell>
        </row>
        <row r="28">
          <cell r="A28" t="str">
            <v>室生ダム利水設備点検・整備</v>
          </cell>
          <cell r="F28" t="str">
            <v>　　</v>
          </cell>
        </row>
        <row r="29">
          <cell r="A29" t="str">
            <v>　点検・整備価格</v>
          </cell>
          <cell r="F29" t="str">
            <v>式</v>
          </cell>
          <cell r="G29">
            <v>1</v>
          </cell>
        </row>
        <row r="30">
          <cell r="A30" t="str">
            <v>　　点検・整備原価</v>
          </cell>
          <cell r="F30" t="str">
            <v>〃</v>
          </cell>
          <cell r="G30">
            <v>1</v>
          </cell>
        </row>
        <row r="31">
          <cell r="C31" t="str">
            <v>材料費</v>
          </cell>
          <cell r="F31" t="str">
            <v>〃</v>
          </cell>
          <cell r="G31">
            <v>1</v>
          </cell>
          <cell r="I31">
            <v>216000</v>
          </cell>
          <cell r="J31" t="str">
            <v>内訳書第１号</v>
          </cell>
        </row>
        <row r="32">
          <cell r="C32" t="str">
            <v>直接経費</v>
          </cell>
          <cell r="F32" t="str">
            <v>〃</v>
          </cell>
          <cell r="G32">
            <v>1</v>
          </cell>
          <cell r="I32">
            <v>48000</v>
          </cell>
          <cell r="J32" t="str">
            <v>内訳書第２号</v>
          </cell>
        </row>
        <row r="33">
          <cell r="J33" t="str">
            <v>設　　乙　　</v>
          </cell>
        </row>
        <row r="34">
          <cell r="A34" t="str">
            <v>工　種</v>
          </cell>
          <cell r="B34" t="str">
            <v>種　別</v>
          </cell>
          <cell r="C34" t="str">
            <v>細　別</v>
          </cell>
          <cell r="D34" t="str">
            <v>名　称</v>
          </cell>
          <cell r="E34" t="str">
            <v>規　　格</v>
          </cell>
          <cell r="F34" t="str">
            <v>単位</v>
          </cell>
          <cell r="G34" t="str">
            <v>員　数</v>
          </cell>
          <cell r="H34" t="str">
            <v>単　　価</v>
          </cell>
          <cell r="I34" t="str">
            <v>金　　　　額</v>
          </cell>
          <cell r="J34" t="str">
            <v>摘　　　　　要</v>
          </cell>
        </row>
        <row r="35">
          <cell r="C35" t="str">
            <v>直接労務費</v>
          </cell>
          <cell r="F35" t="str">
            <v>式</v>
          </cell>
          <cell r="G35">
            <v>1</v>
          </cell>
          <cell r="I35">
            <v>600000</v>
          </cell>
          <cell r="J35" t="str">
            <v>内訳書第３号</v>
          </cell>
        </row>
        <row r="36">
          <cell r="C36" t="str">
            <v>共通仮設費</v>
          </cell>
          <cell r="F36" t="str">
            <v>〃</v>
          </cell>
          <cell r="G36">
            <v>1</v>
          </cell>
          <cell r="I36">
            <v>404000</v>
          </cell>
          <cell r="J36" t="str">
            <v>内訳書第４号</v>
          </cell>
        </row>
        <row r="37">
          <cell r="C37" t="str">
            <v>点検・整備間接費</v>
          </cell>
          <cell r="I37" t="str">
            <v>　</v>
          </cell>
          <cell r="J37" t="str">
            <v>　</v>
          </cell>
        </row>
        <row r="38">
          <cell r="A38" t="str">
            <v>　　一般管理費等</v>
          </cell>
        </row>
        <row r="39">
          <cell r="A39" t="str">
            <v>合　計</v>
          </cell>
          <cell r="F39" t="str">
            <v>　</v>
          </cell>
          <cell r="G39" t="str">
            <v>　</v>
          </cell>
        </row>
        <row r="40">
          <cell r="A40" t="str">
            <v>改　め</v>
          </cell>
        </row>
        <row r="41">
          <cell r="A41" t="str">
            <v>消費税相当額</v>
          </cell>
        </row>
        <row r="42">
          <cell r="A42" t="str">
            <v>点検・整備費</v>
          </cell>
        </row>
        <row r="49">
          <cell r="D49" t="str">
            <v>　水　資　源　開　発　公　団</v>
          </cell>
        </row>
        <row r="50">
          <cell r="A50" t="str">
            <v>工　種</v>
          </cell>
          <cell r="B50" t="str">
            <v>種　別</v>
          </cell>
          <cell r="C50" t="str">
            <v>細　別</v>
          </cell>
          <cell r="D50" t="str">
            <v>名　称</v>
          </cell>
          <cell r="E50" t="str">
            <v>規　　格</v>
          </cell>
          <cell r="F50" t="str">
            <v>単位</v>
          </cell>
          <cell r="G50" t="str">
            <v>員　数</v>
          </cell>
          <cell r="H50" t="str">
            <v>単　　価</v>
          </cell>
          <cell r="I50" t="str">
            <v>金　　　　額</v>
          </cell>
          <cell r="J50" t="str">
            <v>摘　　　　　要</v>
          </cell>
        </row>
      </sheetData>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数量表"/>
      <sheetName val="単価比較表"/>
      <sheetName val="単価算定"/>
      <sheetName val="工数 "/>
      <sheetName val="工程表"/>
      <sheetName val="鏡"/>
      <sheetName val="設計書"/>
      <sheetName val="内訳書"/>
    </sheetNames>
    <sheetDataSet>
      <sheetData sheetId="0"/>
      <sheetData sheetId="1"/>
      <sheetData sheetId="2"/>
      <sheetData sheetId="3"/>
      <sheetData sheetId="4"/>
      <sheetData sheetId="5"/>
      <sheetData sheetId="6"/>
      <sheetData sheetId="7"/>
      <sheetData sheetId="8">
        <row r="1">
          <cell r="J1" t="str">
            <v>設　　甲　　</v>
          </cell>
        </row>
        <row r="2">
          <cell r="A2" t="str">
            <v>牟呂松原頭首工ゲート設備点検整備</v>
          </cell>
          <cell r="J2" t="str">
            <v>設計書</v>
          </cell>
        </row>
        <row r="3">
          <cell r="A3" t="str">
            <v>業務場所
（箇所）</v>
          </cell>
          <cell r="C3" t="str">
            <v>　愛知県新城市一鍬田字西浦地内</v>
          </cell>
        </row>
        <row r="4">
          <cell r="A4" t="str">
            <v>履行期間</v>
          </cell>
          <cell r="C4" t="str">
            <v>　契約締結の翌日より平成12年 3月20日</v>
          </cell>
        </row>
        <row r="5">
          <cell r="A5" t="str">
            <v>設 計 概 要</v>
          </cell>
          <cell r="C5" t="str">
            <v>　牟呂松原頭首工ゲート設備は、平成 6年10月に完成し、河川の水位を維持し水道用水、農業用水</v>
          </cell>
        </row>
        <row r="6">
          <cell r="C6" t="str">
            <v>および工業用水の取水を目的として使用されている設備で、本業務は、当該設備の機能を正常に</v>
          </cell>
        </row>
        <row r="7">
          <cell r="C7" t="str">
            <v>維持し円滑な運用を図るために点検・整備を行うものである。</v>
          </cell>
        </row>
        <row r="14">
          <cell r="I14" t="str">
            <v>　　　　　水　資　源　開　発　公　団</v>
          </cell>
        </row>
        <row r="15">
          <cell r="A15" t="str">
            <v xml:space="preserve"> 予算科目　管理業務費　　　　　</v>
          </cell>
          <cell r="D15" t="str">
            <v>　　　目　 管理費</v>
          </cell>
          <cell r="H15" t="str">
            <v xml:space="preserve"> 節　維持管理費　　　　　 　  事業名</v>
          </cell>
        </row>
        <row r="20">
          <cell r="A20" t="str">
            <v>業務内容</v>
          </cell>
          <cell r="C20" t="str">
            <v>洪水吐，調節，土砂吐ゲート　年点検・整備</v>
          </cell>
          <cell r="J20" t="str">
            <v>１式</v>
          </cell>
        </row>
        <row r="21">
          <cell r="C21" t="str">
            <v>機側予備発電装置　年点検・整備</v>
          </cell>
          <cell r="J21" t="str">
            <v>１式</v>
          </cell>
        </row>
        <row r="22">
          <cell r="C22" t="str">
            <v>水密ゴム調整</v>
          </cell>
          <cell r="J22" t="str">
            <v>１式</v>
          </cell>
        </row>
        <row r="23">
          <cell r="C23" t="str">
            <v>ワイヤロープ油塗替（土砂吐ゲート，調節Aゲート）</v>
          </cell>
          <cell r="J23" t="str">
            <v>１式</v>
          </cell>
        </row>
        <row r="24">
          <cell r="C24" t="str">
            <v>予備動力改造</v>
          </cell>
          <cell r="J24" t="str">
            <v>１式</v>
          </cell>
        </row>
        <row r="25">
          <cell r="C25" t="str">
            <v>防鳥設備整備（調節ゲート）</v>
          </cell>
          <cell r="J25" t="str">
            <v>１式</v>
          </cell>
        </row>
        <row r="26">
          <cell r="F26" t="str">
            <v>　　　内　　　　訳</v>
          </cell>
          <cell r="J26" t="str">
            <v>　　</v>
          </cell>
        </row>
        <row r="27">
          <cell r="A27" t="str">
            <v>工　種</v>
          </cell>
          <cell r="B27" t="str">
            <v>種　別</v>
          </cell>
          <cell r="C27" t="str">
            <v>細　別</v>
          </cell>
          <cell r="D27" t="str">
            <v>名　称</v>
          </cell>
          <cell r="E27" t="str">
            <v>規　　格</v>
          </cell>
          <cell r="F27" t="str">
            <v>単位</v>
          </cell>
          <cell r="G27" t="str">
            <v>員　数</v>
          </cell>
          <cell r="H27" t="str">
            <v>単　　価</v>
          </cell>
          <cell r="I27" t="str">
            <v>金　　　　額</v>
          </cell>
          <cell r="J27" t="str">
            <v>概　　　　　要</v>
          </cell>
        </row>
        <row r="28">
          <cell r="A28" t="str">
            <v>牟呂松原頭首工ゲート設備点検整備</v>
          </cell>
          <cell r="F28" t="str">
            <v>　　</v>
          </cell>
        </row>
        <row r="29">
          <cell r="A29" t="str">
            <v>　点検・整備原価</v>
          </cell>
          <cell r="F29" t="str">
            <v>式</v>
          </cell>
          <cell r="G29">
            <v>1</v>
          </cell>
          <cell r="I29">
            <v>8211000</v>
          </cell>
        </row>
        <row r="30">
          <cell r="C30" t="str">
            <v>材料費</v>
          </cell>
          <cell r="F30" t="str">
            <v>〃</v>
          </cell>
          <cell r="G30">
            <v>1</v>
          </cell>
          <cell r="I30">
            <v>706000</v>
          </cell>
          <cell r="J30" t="str">
            <v>内訳書第　１号</v>
          </cell>
        </row>
        <row r="31">
          <cell r="C31" t="str">
            <v>直接経費</v>
          </cell>
          <cell r="F31" t="str">
            <v>〃</v>
          </cell>
          <cell r="G31">
            <v>1</v>
          </cell>
          <cell r="I31">
            <v>613000</v>
          </cell>
          <cell r="J31" t="str">
            <v>内訳書第　２号</v>
          </cell>
        </row>
        <row r="32">
          <cell r="C32" t="str">
            <v>直接労務費</v>
          </cell>
          <cell r="F32" t="str">
            <v>〃</v>
          </cell>
          <cell r="G32">
            <v>1</v>
          </cell>
          <cell r="I32">
            <v>2481000</v>
          </cell>
          <cell r="J32" t="str">
            <v>内訳書第　３号</v>
          </cell>
        </row>
        <row r="33">
          <cell r="J33" t="str">
            <v>設　　乙　　</v>
          </cell>
        </row>
        <row r="34">
          <cell r="A34" t="str">
            <v>工　種</v>
          </cell>
          <cell r="B34" t="str">
            <v>種　別</v>
          </cell>
          <cell r="C34" t="str">
            <v>細　別</v>
          </cell>
          <cell r="D34" t="str">
            <v>名　称</v>
          </cell>
          <cell r="E34" t="str">
            <v>規　　格</v>
          </cell>
          <cell r="F34" t="str">
            <v>単位</v>
          </cell>
          <cell r="G34" t="str">
            <v>員　数</v>
          </cell>
          <cell r="H34" t="str">
            <v>単　　価</v>
          </cell>
          <cell r="I34" t="str">
            <v>金　　　　額</v>
          </cell>
          <cell r="J34" t="str">
            <v>摘　　　　　要</v>
          </cell>
        </row>
        <row r="35">
          <cell r="C35" t="str">
            <v>塗装費</v>
          </cell>
          <cell r="F35" t="str">
            <v>式</v>
          </cell>
          <cell r="G35">
            <v>1</v>
          </cell>
          <cell r="I35">
            <v>13000</v>
          </cell>
          <cell r="J35" t="str">
            <v>内訳書第　４号</v>
          </cell>
        </row>
        <row r="36">
          <cell r="C36" t="str">
            <v>共通仮設費</v>
          </cell>
          <cell r="F36" t="str">
            <v>〃</v>
          </cell>
          <cell r="G36">
            <v>1</v>
          </cell>
          <cell r="I36">
            <v>1692000</v>
          </cell>
          <cell r="J36" t="str">
            <v>内訳書第　５号</v>
          </cell>
        </row>
        <row r="37">
          <cell r="C37" t="str">
            <v>現場管理費</v>
          </cell>
          <cell r="F37" t="str">
            <v>〃</v>
          </cell>
          <cell r="G37">
            <v>1</v>
          </cell>
          <cell r="I37">
            <v>1026000</v>
          </cell>
          <cell r="J37" t="str">
            <v>内訳書第　６号</v>
          </cell>
        </row>
        <row r="38">
          <cell r="C38" t="str">
            <v>点検整備間接費</v>
          </cell>
          <cell r="F38" t="str">
            <v>〃</v>
          </cell>
          <cell r="G38">
            <v>1</v>
          </cell>
          <cell r="I38">
            <v>1680000</v>
          </cell>
          <cell r="J38" t="str">
            <v>内訳書第　７号</v>
          </cell>
        </row>
        <row r="40">
          <cell r="A40" t="str">
            <v>　一般管理費等</v>
          </cell>
        </row>
        <row r="42">
          <cell r="A42" t="str">
            <v>点検・整備価格　合　計</v>
          </cell>
        </row>
        <row r="43">
          <cell r="A43" t="str">
            <v>点検・整備価格　改　め</v>
          </cell>
        </row>
        <row r="45">
          <cell r="A45" t="str">
            <v>消費税相当額</v>
          </cell>
        </row>
        <row r="47">
          <cell r="A47" t="str">
            <v>点検・整備費</v>
          </cell>
        </row>
        <row r="49">
          <cell r="D49" t="str">
            <v>　水　資　源　開　発　公　団</v>
          </cell>
        </row>
        <row r="50">
          <cell r="A50" t="str">
            <v>工　種</v>
          </cell>
          <cell r="B50" t="str">
            <v>種　別</v>
          </cell>
          <cell r="C50" t="str">
            <v>細　別</v>
          </cell>
          <cell r="D50" t="str">
            <v>名　称</v>
          </cell>
          <cell r="E50" t="str">
            <v>規　　格</v>
          </cell>
          <cell r="F50" t="str">
            <v>単位</v>
          </cell>
          <cell r="G50" t="str">
            <v>員　数</v>
          </cell>
          <cell r="H50" t="str">
            <v>単　　価</v>
          </cell>
          <cell r="I50" t="str">
            <v>金　　　　額</v>
          </cell>
          <cell r="J50" t="str">
            <v>摘　　　　　要</v>
          </cell>
        </row>
      </sheetData>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内訳書"/>
      <sheetName val="設計書"/>
      <sheetName val="単価比較表"/>
      <sheetName val="工数比率換算表"/>
      <sheetName val="工数"/>
      <sheetName val="工程表"/>
      <sheetName val="監督員"/>
      <sheetName val="随意契約理由書"/>
      <sheetName val="契約措置の請求"/>
      <sheetName val="下調書"/>
      <sheetName val="条件"/>
    </sheetNames>
    <sheetDataSet>
      <sheetData sheetId="0"/>
      <sheetData sheetId="1"/>
      <sheetData sheetId="2"/>
      <sheetData sheetId="3">
        <row r="1">
          <cell r="J1" t="str">
            <v>設　　甲　　</v>
          </cell>
        </row>
        <row r="2">
          <cell r="B2" t="str">
            <v>室生ダム利水設備点検・整備</v>
          </cell>
          <cell r="J2" t="str">
            <v>設計書</v>
          </cell>
        </row>
        <row r="3">
          <cell r="A3" t="str">
            <v>業務場所
（箇所）</v>
          </cell>
          <cell r="C3" t="str">
            <v>　室生ダム・初瀬取水設備</v>
          </cell>
        </row>
        <row r="4">
          <cell r="A4" t="str">
            <v>履行期間</v>
          </cell>
          <cell r="C4" t="str">
            <v>　契約締結の翌日より40日間</v>
          </cell>
        </row>
        <row r="5">
          <cell r="A5" t="str">
            <v>設 計 概 要</v>
          </cell>
          <cell r="C5" t="str">
            <v>　　本業務は、室生ダム及び初瀬取水設備に設置されている利水設備の機能を正常に維持し、円滑な</v>
          </cell>
        </row>
        <row r="6">
          <cell r="C6" t="str">
            <v>　運用を図るために行うものである。</v>
          </cell>
        </row>
        <row r="14">
          <cell r="I14" t="str">
            <v>　　　　　水　資　源　開　発　公　団</v>
          </cell>
        </row>
        <row r="15">
          <cell r="A15" t="str">
            <v xml:space="preserve"> 予算科目　管理業務費　　　　　</v>
          </cell>
          <cell r="D15" t="str">
            <v>　　　目　 木津川ダム総合管理費</v>
          </cell>
          <cell r="H15" t="str">
            <v xml:space="preserve"> 節　維持管理費　　　　　 　事業名</v>
          </cell>
        </row>
        <row r="20">
          <cell r="A20" t="str">
            <v>業 務 内 容</v>
          </cell>
          <cell r="C20" t="str">
            <v>点検・整備</v>
          </cell>
          <cell r="E20" t="str">
            <v>室生ダム　　　取水設備点検・整備　</v>
          </cell>
          <cell r="J20" t="str">
            <v>１式</v>
          </cell>
        </row>
        <row r="21">
          <cell r="E21" t="str">
            <v>初瀬取水設備　取水設備（バルブ）点検・整備　</v>
          </cell>
          <cell r="J21" t="str">
            <v>１式</v>
          </cell>
        </row>
        <row r="25">
          <cell r="C25" t="str">
            <v>　</v>
          </cell>
          <cell r="H25" t="str">
            <v>　</v>
          </cell>
        </row>
        <row r="26">
          <cell r="F26" t="str">
            <v>　　　内　　　　訳</v>
          </cell>
          <cell r="J26" t="str">
            <v>　　</v>
          </cell>
        </row>
        <row r="27">
          <cell r="A27" t="str">
            <v>工　種</v>
          </cell>
          <cell r="B27" t="str">
            <v>種　別</v>
          </cell>
          <cell r="C27" t="str">
            <v>細　別</v>
          </cell>
          <cell r="D27" t="str">
            <v>名　称</v>
          </cell>
          <cell r="E27" t="str">
            <v>規　　格</v>
          </cell>
          <cell r="F27" t="str">
            <v>単位</v>
          </cell>
          <cell r="G27" t="str">
            <v>員　数</v>
          </cell>
          <cell r="H27" t="str">
            <v>単　　価</v>
          </cell>
          <cell r="I27" t="str">
            <v>金　　　　額</v>
          </cell>
          <cell r="J27" t="str">
            <v>概　　　　　要</v>
          </cell>
        </row>
        <row r="28">
          <cell r="A28" t="str">
            <v>室生ダム利水設備点検・整備</v>
          </cell>
          <cell r="F28" t="str">
            <v>　　</v>
          </cell>
        </row>
        <row r="29">
          <cell r="A29" t="str">
            <v>　点検・整備価格</v>
          </cell>
          <cell r="F29" t="str">
            <v>式</v>
          </cell>
          <cell r="G29">
            <v>1</v>
          </cell>
        </row>
        <row r="30">
          <cell r="A30" t="str">
            <v>　　点検・整備原価</v>
          </cell>
          <cell r="F30" t="str">
            <v>〃</v>
          </cell>
          <cell r="G30">
            <v>1</v>
          </cell>
        </row>
        <row r="31">
          <cell r="C31" t="str">
            <v>材料費</v>
          </cell>
          <cell r="F31" t="str">
            <v>〃</v>
          </cell>
          <cell r="G31">
            <v>1</v>
          </cell>
          <cell r="I31">
            <v>216000</v>
          </cell>
          <cell r="J31" t="str">
            <v>内訳書第１号</v>
          </cell>
        </row>
        <row r="32">
          <cell r="C32" t="str">
            <v>直接経費</v>
          </cell>
          <cell r="F32" t="str">
            <v>〃</v>
          </cell>
          <cell r="G32">
            <v>1</v>
          </cell>
          <cell r="I32">
            <v>48000</v>
          </cell>
          <cell r="J32" t="str">
            <v>内訳書第２号</v>
          </cell>
        </row>
        <row r="33">
          <cell r="J33" t="str">
            <v>設　　乙　　</v>
          </cell>
        </row>
        <row r="34">
          <cell r="A34" t="str">
            <v>工　種</v>
          </cell>
          <cell r="B34" t="str">
            <v>種　別</v>
          </cell>
          <cell r="C34" t="str">
            <v>細　別</v>
          </cell>
          <cell r="D34" t="str">
            <v>名　称</v>
          </cell>
          <cell r="E34" t="str">
            <v>規　　格</v>
          </cell>
          <cell r="F34" t="str">
            <v>単位</v>
          </cell>
          <cell r="G34" t="str">
            <v>員　数</v>
          </cell>
          <cell r="H34" t="str">
            <v>単　　価</v>
          </cell>
          <cell r="I34" t="str">
            <v>金　　　　額</v>
          </cell>
          <cell r="J34" t="str">
            <v>摘　　　　　要</v>
          </cell>
        </row>
        <row r="35">
          <cell r="C35" t="str">
            <v>直接労務費</v>
          </cell>
          <cell r="F35" t="str">
            <v>式</v>
          </cell>
          <cell r="G35">
            <v>1</v>
          </cell>
          <cell r="I35">
            <v>600000</v>
          </cell>
          <cell r="J35" t="str">
            <v>内訳書第３号</v>
          </cell>
        </row>
        <row r="36">
          <cell r="C36" t="str">
            <v>共通仮設費</v>
          </cell>
          <cell r="F36" t="str">
            <v>〃</v>
          </cell>
          <cell r="G36">
            <v>1</v>
          </cell>
          <cell r="I36">
            <v>404000</v>
          </cell>
          <cell r="J36" t="str">
            <v>内訳書第４号</v>
          </cell>
        </row>
        <row r="37">
          <cell r="C37" t="str">
            <v>点検・整備間接費</v>
          </cell>
          <cell r="I37" t="str">
            <v>　</v>
          </cell>
          <cell r="J37" t="str">
            <v>　</v>
          </cell>
        </row>
        <row r="38">
          <cell r="A38" t="str">
            <v>　　一般管理費等</v>
          </cell>
        </row>
        <row r="39">
          <cell r="A39" t="str">
            <v>合　計</v>
          </cell>
          <cell r="F39" t="str">
            <v>　</v>
          </cell>
          <cell r="G39" t="str">
            <v>　</v>
          </cell>
        </row>
        <row r="40">
          <cell r="A40" t="str">
            <v>改　め</v>
          </cell>
        </row>
        <row r="41">
          <cell r="A41" t="str">
            <v>消費税相当額</v>
          </cell>
        </row>
        <row r="42">
          <cell r="A42" t="str">
            <v>点検・整備費</v>
          </cell>
        </row>
        <row r="49">
          <cell r="D49" t="str">
            <v>　水　資　源　開　発　公　団</v>
          </cell>
        </row>
        <row r="50">
          <cell r="A50" t="str">
            <v>工　種</v>
          </cell>
          <cell r="B50" t="str">
            <v>種　別</v>
          </cell>
          <cell r="C50" t="str">
            <v>細　別</v>
          </cell>
          <cell r="D50" t="str">
            <v>名　称</v>
          </cell>
          <cell r="E50" t="str">
            <v>規　　格</v>
          </cell>
          <cell r="F50" t="str">
            <v>単位</v>
          </cell>
          <cell r="G50" t="str">
            <v>員　数</v>
          </cell>
          <cell r="H50" t="str">
            <v>単　　価</v>
          </cell>
          <cell r="I50" t="str">
            <v>金　　　　額</v>
          </cell>
          <cell r="J50" t="str">
            <v>摘　　　　　要</v>
          </cell>
        </row>
      </sheetData>
      <sheetData sheetId="4"/>
      <sheetData sheetId="5"/>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3"/>
  <sheetViews>
    <sheetView tabSelected="1" view="pageBreakPreview" zoomScaleNormal="100" zoomScaleSheetLayoutView="100" workbookViewId="0">
      <selection activeCell="I144" sqref="I144:J144"/>
    </sheetView>
  </sheetViews>
  <sheetFormatPr defaultRowHeight="16.5" customHeight="1" x14ac:dyDescent="0.45"/>
  <cols>
    <col min="1" max="3" width="8.69921875" style="6" customWidth="1"/>
    <col min="4" max="5" width="10.69921875" style="6" customWidth="1"/>
    <col min="6" max="6" width="2.5" style="6" customWidth="1"/>
    <col min="7" max="8" width="6.5" style="7" customWidth="1"/>
    <col min="9" max="9" width="10.19921875" style="7" customWidth="1"/>
    <col min="10" max="10" width="11.09765625" style="7" customWidth="1"/>
    <col min="11" max="11" width="9.59765625" style="7" customWidth="1"/>
    <col min="12" max="237" width="9" style="43"/>
    <col min="238" max="240" width="8.69921875" style="43" customWidth="1"/>
    <col min="241" max="242" width="10.69921875" style="43" customWidth="1"/>
    <col min="243" max="243" width="4.3984375" style="43" customWidth="1"/>
    <col min="244" max="245" width="6.5" style="43" customWidth="1"/>
    <col min="246" max="255" width="7.59765625" style="43" customWidth="1"/>
    <col min="256" max="493" width="9" style="43"/>
    <col min="494" max="496" width="8.69921875" style="43" customWidth="1"/>
    <col min="497" max="498" width="10.69921875" style="43" customWidth="1"/>
    <col min="499" max="499" width="4.3984375" style="43" customWidth="1"/>
    <col min="500" max="501" width="6.5" style="43" customWidth="1"/>
    <col min="502" max="511" width="7.59765625" style="43" customWidth="1"/>
    <col min="512" max="749" width="9" style="43"/>
    <col min="750" max="752" width="8.69921875" style="43" customWidth="1"/>
    <col min="753" max="754" width="10.69921875" style="43" customWidth="1"/>
    <col min="755" max="755" width="4.3984375" style="43" customWidth="1"/>
    <col min="756" max="757" width="6.5" style="43" customWidth="1"/>
    <col min="758" max="767" width="7.59765625" style="43" customWidth="1"/>
    <col min="768" max="1005" width="9" style="43"/>
    <col min="1006" max="1008" width="8.69921875" style="43" customWidth="1"/>
    <col min="1009" max="1010" width="10.69921875" style="43" customWidth="1"/>
    <col min="1011" max="1011" width="4.3984375" style="43" customWidth="1"/>
    <col min="1012" max="1013" width="6.5" style="43" customWidth="1"/>
    <col min="1014" max="1023" width="7.59765625" style="43" customWidth="1"/>
    <col min="1024" max="1261" width="9" style="43"/>
    <col min="1262" max="1264" width="8.69921875" style="43" customWidth="1"/>
    <col min="1265" max="1266" width="10.69921875" style="43" customWidth="1"/>
    <col min="1267" max="1267" width="4.3984375" style="43" customWidth="1"/>
    <col min="1268" max="1269" width="6.5" style="43" customWidth="1"/>
    <col min="1270" max="1279" width="7.59765625" style="43" customWidth="1"/>
    <col min="1280" max="1517" width="9" style="43"/>
    <col min="1518" max="1520" width="8.69921875" style="43" customWidth="1"/>
    <col min="1521" max="1522" width="10.69921875" style="43" customWidth="1"/>
    <col min="1523" max="1523" width="4.3984375" style="43" customWidth="1"/>
    <col min="1524" max="1525" width="6.5" style="43" customWidth="1"/>
    <col min="1526" max="1535" width="7.59765625" style="43" customWidth="1"/>
    <col min="1536" max="1773" width="9" style="43"/>
    <col min="1774" max="1776" width="8.69921875" style="43" customWidth="1"/>
    <col min="1777" max="1778" width="10.69921875" style="43" customWidth="1"/>
    <col min="1779" max="1779" width="4.3984375" style="43" customWidth="1"/>
    <col min="1780" max="1781" width="6.5" style="43" customWidth="1"/>
    <col min="1782" max="1791" width="7.59765625" style="43" customWidth="1"/>
    <col min="1792" max="2029" width="9" style="43"/>
    <col min="2030" max="2032" width="8.69921875" style="43" customWidth="1"/>
    <col min="2033" max="2034" width="10.69921875" style="43" customWidth="1"/>
    <col min="2035" max="2035" width="4.3984375" style="43" customWidth="1"/>
    <col min="2036" max="2037" width="6.5" style="43" customWidth="1"/>
    <col min="2038" max="2047" width="7.59765625" style="43" customWidth="1"/>
    <col min="2048" max="2285" width="9" style="43"/>
    <col min="2286" max="2288" width="8.69921875" style="43" customWidth="1"/>
    <col min="2289" max="2290" width="10.69921875" style="43" customWidth="1"/>
    <col min="2291" max="2291" width="4.3984375" style="43" customWidth="1"/>
    <col min="2292" max="2293" width="6.5" style="43" customWidth="1"/>
    <col min="2294" max="2303" width="7.59765625" style="43" customWidth="1"/>
    <col min="2304" max="2541" width="9" style="43"/>
    <col min="2542" max="2544" width="8.69921875" style="43" customWidth="1"/>
    <col min="2545" max="2546" width="10.69921875" style="43" customWidth="1"/>
    <col min="2547" max="2547" width="4.3984375" style="43" customWidth="1"/>
    <col min="2548" max="2549" width="6.5" style="43" customWidth="1"/>
    <col min="2550" max="2559" width="7.59765625" style="43" customWidth="1"/>
    <col min="2560" max="2797" width="9" style="43"/>
    <col min="2798" max="2800" width="8.69921875" style="43" customWidth="1"/>
    <col min="2801" max="2802" width="10.69921875" style="43" customWidth="1"/>
    <col min="2803" max="2803" width="4.3984375" style="43" customWidth="1"/>
    <col min="2804" max="2805" width="6.5" style="43" customWidth="1"/>
    <col min="2806" max="2815" width="7.59765625" style="43" customWidth="1"/>
    <col min="2816" max="3053" width="9" style="43"/>
    <col min="3054" max="3056" width="8.69921875" style="43" customWidth="1"/>
    <col min="3057" max="3058" width="10.69921875" style="43" customWidth="1"/>
    <col min="3059" max="3059" width="4.3984375" style="43" customWidth="1"/>
    <col min="3060" max="3061" width="6.5" style="43" customWidth="1"/>
    <col min="3062" max="3071" width="7.59765625" style="43" customWidth="1"/>
    <col min="3072" max="3309" width="9" style="43"/>
    <col min="3310" max="3312" width="8.69921875" style="43" customWidth="1"/>
    <col min="3313" max="3314" width="10.69921875" style="43" customWidth="1"/>
    <col min="3315" max="3315" width="4.3984375" style="43" customWidth="1"/>
    <col min="3316" max="3317" width="6.5" style="43" customWidth="1"/>
    <col min="3318" max="3327" width="7.59765625" style="43" customWidth="1"/>
    <col min="3328" max="3565" width="9" style="43"/>
    <col min="3566" max="3568" width="8.69921875" style="43" customWidth="1"/>
    <col min="3569" max="3570" width="10.69921875" style="43" customWidth="1"/>
    <col min="3571" max="3571" width="4.3984375" style="43" customWidth="1"/>
    <col min="3572" max="3573" width="6.5" style="43" customWidth="1"/>
    <col min="3574" max="3583" width="7.59765625" style="43" customWidth="1"/>
    <col min="3584" max="3821" width="9" style="43"/>
    <col min="3822" max="3824" width="8.69921875" style="43" customWidth="1"/>
    <col min="3825" max="3826" width="10.69921875" style="43" customWidth="1"/>
    <col min="3827" max="3827" width="4.3984375" style="43" customWidth="1"/>
    <col min="3828" max="3829" width="6.5" style="43" customWidth="1"/>
    <col min="3830" max="3839" width="7.59765625" style="43" customWidth="1"/>
    <col min="3840" max="4077" width="9" style="43"/>
    <col min="4078" max="4080" width="8.69921875" style="43" customWidth="1"/>
    <col min="4081" max="4082" width="10.69921875" style="43" customWidth="1"/>
    <col min="4083" max="4083" width="4.3984375" style="43" customWidth="1"/>
    <col min="4084" max="4085" width="6.5" style="43" customWidth="1"/>
    <col min="4086" max="4095" width="7.59765625" style="43" customWidth="1"/>
    <col min="4096" max="4333" width="9" style="43"/>
    <col min="4334" max="4336" width="8.69921875" style="43" customWidth="1"/>
    <col min="4337" max="4338" width="10.69921875" style="43" customWidth="1"/>
    <col min="4339" max="4339" width="4.3984375" style="43" customWidth="1"/>
    <col min="4340" max="4341" width="6.5" style="43" customWidth="1"/>
    <col min="4342" max="4351" width="7.59765625" style="43" customWidth="1"/>
    <col min="4352" max="4589" width="9" style="43"/>
    <col min="4590" max="4592" width="8.69921875" style="43" customWidth="1"/>
    <col min="4593" max="4594" width="10.69921875" style="43" customWidth="1"/>
    <col min="4595" max="4595" width="4.3984375" style="43" customWidth="1"/>
    <col min="4596" max="4597" width="6.5" style="43" customWidth="1"/>
    <col min="4598" max="4607" width="7.59765625" style="43" customWidth="1"/>
    <col min="4608" max="4845" width="9" style="43"/>
    <col min="4846" max="4848" width="8.69921875" style="43" customWidth="1"/>
    <col min="4849" max="4850" width="10.69921875" style="43" customWidth="1"/>
    <col min="4851" max="4851" width="4.3984375" style="43" customWidth="1"/>
    <col min="4852" max="4853" width="6.5" style="43" customWidth="1"/>
    <col min="4854" max="4863" width="7.59765625" style="43" customWidth="1"/>
    <col min="4864" max="5101" width="9" style="43"/>
    <col min="5102" max="5104" width="8.69921875" style="43" customWidth="1"/>
    <col min="5105" max="5106" width="10.69921875" style="43" customWidth="1"/>
    <col min="5107" max="5107" width="4.3984375" style="43" customWidth="1"/>
    <col min="5108" max="5109" width="6.5" style="43" customWidth="1"/>
    <col min="5110" max="5119" width="7.59765625" style="43" customWidth="1"/>
    <col min="5120" max="5357" width="9" style="43"/>
    <col min="5358" max="5360" width="8.69921875" style="43" customWidth="1"/>
    <col min="5361" max="5362" width="10.69921875" style="43" customWidth="1"/>
    <col min="5363" max="5363" width="4.3984375" style="43" customWidth="1"/>
    <col min="5364" max="5365" width="6.5" style="43" customWidth="1"/>
    <col min="5366" max="5375" width="7.59765625" style="43" customWidth="1"/>
    <col min="5376" max="5613" width="9" style="43"/>
    <col min="5614" max="5616" width="8.69921875" style="43" customWidth="1"/>
    <col min="5617" max="5618" width="10.69921875" style="43" customWidth="1"/>
    <col min="5619" max="5619" width="4.3984375" style="43" customWidth="1"/>
    <col min="5620" max="5621" width="6.5" style="43" customWidth="1"/>
    <col min="5622" max="5631" width="7.59765625" style="43" customWidth="1"/>
    <col min="5632" max="5869" width="9" style="43"/>
    <col min="5870" max="5872" width="8.69921875" style="43" customWidth="1"/>
    <col min="5873" max="5874" width="10.69921875" style="43" customWidth="1"/>
    <col min="5875" max="5875" width="4.3984375" style="43" customWidth="1"/>
    <col min="5876" max="5877" width="6.5" style="43" customWidth="1"/>
    <col min="5878" max="5887" width="7.59765625" style="43" customWidth="1"/>
    <col min="5888" max="6125" width="9" style="43"/>
    <col min="6126" max="6128" width="8.69921875" style="43" customWidth="1"/>
    <col min="6129" max="6130" width="10.69921875" style="43" customWidth="1"/>
    <col min="6131" max="6131" width="4.3984375" style="43" customWidth="1"/>
    <col min="6132" max="6133" width="6.5" style="43" customWidth="1"/>
    <col min="6134" max="6143" width="7.59765625" style="43" customWidth="1"/>
    <col min="6144" max="6381" width="9" style="43"/>
    <col min="6382" max="6384" width="8.69921875" style="43" customWidth="1"/>
    <col min="6385" max="6386" width="10.69921875" style="43" customWidth="1"/>
    <col min="6387" max="6387" width="4.3984375" style="43" customWidth="1"/>
    <col min="6388" max="6389" width="6.5" style="43" customWidth="1"/>
    <col min="6390" max="6399" width="7.59765625" style="43" customWidth="1"/>
    <col min="6400" max="6637" width="9" style="43"/>
    <col min="6638" max="6640" width="8.69921875" style="43" customWidth="1"/>
    <col min="6641" max="6642" width="10.69921875" style="43" customWidth="1"/>
    <col min="6643" max="6643" width="4.3984375" style="43" customWidth="1"/>
    <col min="6644" max="6645" width="6.5" style="43" customWidth="1"/>
    <col min="6646" max="6655" width="7.59765625" style="43" customWidth="1"/>
    <col min="6656" max="6893" width="9" style="43"/>
    <col min="6894" max="6896" width="8.69921875" style="43" customWidth="1"/>
    <col min="6897" max="6898" width="10.69921875" style="43" customWidth="1"/>
    <col min="6899" max="6899" width="4.3984375" style="43" customWidth="1"/>
    <col min="6900" max="6901" width="6.5" style="43" customWidth="1"/>
    <col min="6902" max="6911" width="7.59765625" style="43" customWidth="1"/>
    <col min="6912" max="7149" width="9" style="43"/>
    <col min="7150" max="7152" width="8.69921875" style="43" customWidth="1"/>
    <col min="7153" max="7154" width="10.69921875" style="43" customWidth="1"/>
    <col min="7155" max="7155" width="4.3984375" style="43" customWidth="1"/>
    <col min="7156" max="7157" width="6.5" style="43" customWidth="1"/>
    <col min="7158" max="7167" width="7.59765625" style="43" customWidth="1"/>
    <col min="7168" max="7405" width="9" style="43"/>
    <col min="7406" max="7408" width="8.69921875" style="43" customWidth="1"/>
    <col min="7409" max="7410" width="10.69921875" style="43" customWidth="1"/>
    <col min="7411" max="7411" width="4.3984375" style="43" customWidth="1"/>
    <col min="7412" max="7413" width="6.5" style="43" customWidth="1"/>
    <col min="7414" max="7423" width="7.59765625" style="43" customWidth="1"/>
    <col min="7424" max="7661" width="9" style="43"/>
    <col min="7662" max="7664" width="8.69921875" style="43" customWidth="1"/>
    <col min="7665" max="7666" width="10.69921875" style="43" customWidth="1"/>
    <col min="7667" max="7667" width="4.3984375" style="43" customWidth="1"/>
    <col min="7668" max="7669" width="6.5" style="43" customWidth="1"/>
    <col min="7670" max="7679" width="7.59765625" style="43" customWidth="1"/>
    <col min="7680" max="7917" width="9" style="43"/>
    <col min="7918" max="7920" width="8.69921875" style="43" customWidth="1"/>
    <col min="7921" max="7922" width="10.69921875" style="43" customWidth="1"/>
    <col min="7923" max="7923" width="4.3984375" style="43" customWidth="1"/>
    <col min="7924" max="7925" width="6.5" style="43" customWidth="1"/>
    <col min="7926" max="7935" width="7.59765625" style="43" customWidth="1"/>
    <col min="7936" max="8173" width="9" style="43"/>
    <col min="8174" max="8176" width="8.69921875" style="43" customWidth="1"/>
    <col min="8177" max="8178" width="10.69921875" style="43" customWidth="1"/>
    <col min="8179" max="8179" width="4.3984375" style="43" customWidth="1"/>
    <col min="8180" max="8181" width="6.5" style="43" customWidth="1"/>
    <col min="8182" max="8191" width="7.59765625" style="43" customWidth="1"/>
    <col min="8192" max="8429" width="9" style="43"/>
    <col min="8430" max="8432" width="8.69921875" style="43" customWidth="1"/>
    <col min="8433" max="8434" width="10.69921875" style="43" customWidth="1"/>
    <col min="8435" max="8435" width="4.3984375" style="43" customWidth="1"/>
    <col min="8436" max="8437" width="6.5" style="43" customWidth="1"/>
    <col min="8438" max="8447" width="7.59765625" style="43" customWidth="1"/>
    <col min="8448" max="8685" width="9" style="43"/>
    <col min="8686" max="8688" width="8.69921875" style="43" customWidth="1"/>
    <col min="8689" max="8690" width="10.69921875" style="43" customWidth="1"/>
    <col min="8691" max="8691" width="4.3984375" style="43" customWidth="1"/>
    <col min="8692" max="8693" width="6.5" style="43" customWidth="1"/>
    <col min="8694" max="8703" width="7.59765625" style="43" customWidth="1"/>
    <col min="8704" max="8941" width="9" style="43"/>
    <col min="8942" max="8944" width="8.69921875" style="43" customWidth="1"/>
    <col min="8945" max="8946" width="10.69921875" style="43" customWidth="1"/>
    <col min="8947" max="8947" width="4.3984375" style="43" customWidth="1"/>
    <col min="8948" max="8949" width="6.5" style="43" customWidth="1"/>
    <col min="8950" max="8959" width="7.59765625" style="43" customWidth="1"/>
    <col min="8960" max="9197" width="9" style="43"/>
    <col min="9198" max="9200" width="8.69921875" style="43" customWidth="1"/>
    <col min="9201" max="9202" width="10.69921875" style="43" customWidth="1"/>
    <col min="9203" max="9203" width="4.3984375" style="43" customWidth="1"/>
    <col min="9204" max="9205" width="6.5" style="43" customWidth="1"/>
    <col min="9206" max="9215" width="7.59765625" style="43" customWidth="1"/>
    <col min="9216" max="9453" width="9" style="43"/>
    <col min="9454" max="9456" width="8.69921875" style="43" customWidth="1"/>
    <col min="9457" max="9458" width="10.69921875" style="43" customWidth="1"/>
    <col min="9459" max="9459" width="4.3984375" style="43" customWidth="1"/>
    <col min="9460" max="9461" width="6.5" style="43" customWidth="1"/>
    <col min="9462" max="9471" width="7.59765625" style="43" customWidth="1"/>
    <col min="9472" max="9709" width="9" style="43"/>
    <col min="9710" max="9712" width="8.69921875" style="43" customWidth="1"/>
    <col min="9713" max="9714" width="10.69921875" style="43" customWidth="1"/>
    <col min="9715" max="9715" width="4.3984375" style="43" customWidth="1"/>
    <col min="9716" max="9717" width="6.5" style="43" customWidth="1"/>
    <col min="9718" max="9727" width="7.59765625" style="43" customWidth="1"/>
    <col min="9728" max="9965" width="9" style="43"/>
    <col min="9966" max="9968" width="8.69921875" style="43" customWidth="1"/>
    <col min="9969" max="9970" width="10.69921875" style="43" customWidth="1"/>
    <col min="9971" max="9971" width="4.3984375" style="43" customWidth="1"/>
    <col min="9972" max="9973" width="6.5" style="43" customWidth="1"/>
    <col min="9974" max="9983" width="7.59765625" style="43" customWidth="1"/>
    <col min="9984" max="10221" width="9" style="43"/>
    <col min="10222" max="10224" width="8.69921875" style="43" customWidth="1"/>
    <col min="10225" max="10226" width="10.69921875" style="43" customWidth="1"/>
    <col min="10227" max="10227" width="4.3984375" style="43" customWidth="1"/>
    <col min="10228" max="10229" width="6.5" style="43" customWidth="1"/>
    <col min="10230" max="10239" width="7.59765625" style="43" customWidth="1"/>
    <col min="10240" max="10477" width="9" style="43"/>
    <col min="10478" max="10480" width="8.69921875" style="43" customWidth="1"/>
    <col min="10481" max="10482" width="10.69921875" style="43" customWidth="1"/>
    <col min="10483" max="10483" width="4.3984375" style="43" customWidth="1"/>
    <col min="10484" max="10485" width="6.5" style="43" customWidth="1"/>
    <col min="10486" max="10495" width="7.59765625" style="43" customWidth="1"/>
    <col min="10496" max="10733" width="9" style="43"/>
    <col min="10734" max="10736" width="8.69921875" style="43" customWidth="1"/>
    <col min="10737" max="10738" width="10.69921875" style="43" customWidth="1"/>
    <col min="10739" max="10739" width="4.3984375" style="43" customWidth="1"/>
    <col min="10740" max="10741" width="6.5" style="43" customWidth="1"/>
    <col min="10742" max="10751" width="7.59765625" style="43" customWidth="1"/>
    <col min="10752" max="10989" width="9" style="43"/>
    <col min="10990" max="10992" width="8.69921875" style="43" customWidth="1"/>
    <col min="10993" max="10994" width="10.69921875" style="43" customWidth="1"/>
    <col min="10995" max="10995" width="4.3984375" style="43" customWidth="1"/>
    <col min="10996" max="10997" width="6.5" style="43" customWidth="1"/>
    <col min="10998" max="11007" width="7.59765625" style="43" customWidth="1"/>
    <col min="11008" max="11245" width="9" style="43"/>
    <col min="11246" max="11248" width="8.69921875" style="43" customWidth="1"/>
    <col min="11249" max="11250" width="10.69921875" style="43" customWidth="1"/>
    <col min="11251" max="11251" width="4.3984375" style="43" customWidth="1"/>
    <col min="11252" max="11253" width="6.5" style="43" customWidth="1"/>
    <col min="11254" max="11263" width="7.59765625" style="43" customWidth="1"/>
    <col min="11264" max="11501" width="9" style="43"/>
    <col min="11502" max="11504" width="8.69921875" style="43" customWidth="1"/>
    <col min="11505" max="11506" width="10.69921875" style="43" customWidth="1"/>
    <col min="11507" max="11507" width="4.3984375" style="43" customWidth="1"/>
    <col min="11508" max="11509" width="6.5" style="43" customWidth="1"/>
    <col min="11510" max="11519" width="7.59765625" style="43" customWidth="1"/>
    <col min="11520" max="11757" width="9" style="43"/>
    <col min="11758" max="11760" width="8.69921875" style="43" customWidth="1"/>
    <col min="11761" max="11762" width="10.69921875" style="43" customWidth="1"/>
    <col min="11763" max="11763" width="4.3984375" style="43" customWidth="1"/>
    <col min="11764" max="11765" width="6.5" style="43" customWidth="1"/>
    <col min="11766" max="11775" width="7.59765625" style="43" customWidth="1"/>
    <col min="11776" max="12013" width="9" style="43"/>
    <col min="12014" max="12016" width="8.69921875" style="43" customWidth="1"/>
    <col min="12017" max="12018" width="10.69921875" style="43" customWidth="1"/>
    <col min="12019" max="12019" width="4.3984375" style="43" customWidth="1"/>
    <col min="12020" max="12021" width="6.5" style="43" customWidth="1"/>
    <col min="12022" max="12031" width="7.59765625" style="43" customWidth="1"/>
    <col min="12032" max="12269" width="9" style="43"/>
    <col min="12270" max="12272" width="8.69921875" style="43" customWidth="1"/>
    <col min="12273" max="12274" width="10.69921875" style="43" customWidth="1"/>
    <col min="12275" max="12275" width="4.3984375" style="43" customWidth="1"/>
    <col min="12276" max="12277" width="6.5" style="43" customWidth="1"/>
    <col min="12278" max="12287" width="7.59765625" style="43" customWidth="1"/>
    <col min="12288" max="12525" width="9" style="43"/>
    <col min="12526" max="12528" width="8.69921875" style="43" customWidth="1"/>
    <col min="12529" max="12530" width="10.69921875" style="43" customWidth="1"/>
    <col min="12531" max="12531" width="4.3984375" style="43" customWidth="1"/>
    <col min="12532" max="12533" width="6.5" style="43" customWidth="1"/>
    <col min="12534" max="12543" width="7.59765625" style="43" customWidth="1"/>
    <col min="12544" max="12781" width="9" style="43"/>
    <col min="12782" max="12784" width="8.69921875" style="43" customWidth="1"/>
    <col min="12785" max="12786" width="10.69921875" style="43" customWidth="1"/>
    <col min="12787" max="12787" width="4.3984375" style="43" customWidth="1"/>
    <col min="12788" max="12789" width="6.5" style="43" customWidth="1"/>
    <col min="12790" max="12799" width="7.59765625" style="43" customWidth="1"/>
    <col min="12800" max="13037" width="9" style="43"/>
    <col min="13038" max="13040" width="8.69921875" style="43" customWidth="1"/>
    <col min="13041" max="13042" width="10.69921875" style="43" customWidth="1"/>
    <col min="13043" max="13043" width="4.3984375" style="43" customWidth="1"/>
    <col min="13044" max="13045" width="6.5" style="43" customWidth="1"/>
    <col min="13046" max="13055" width="7.59765625" style="43" customWidth="1"/>
    <col min="13056" max="13293" width="9" style="43"/>
    <col min="13294" max="13296" width="8.69921875" style="43" customWidth="1"/>
    <col min="13297" max="13298" width="10.69921875" style="43" customWidth="1"/>
    <col min="13299" max="13299" width="4.3984375" style="43" customWidth="1"/>
    <col min="13300" max="13301" width="6.5" style="43" customWidth="1"/>
    <col min="13302" max="13311" width="7.59765625" style="43" customWidth="1"/>
    <col min="13312" max="13549" width="9" style="43"/>
    <col min="13550" max="13552" width="8.69921875" style="43" customWidth="1"/>
    <col min="13553" max="13554" width="10.69921875" style="43" customWidth="1"/>
    <col min="13555" max="13555" width="4.3984375" style="43" customWidth="1"/>
    <col min="13556" max="13557" width="6.5" style="43" customWidth="1"/>
    <col min="13558" max="13567" width="7.59765625" style="43" customWidth="1"/>
    <col min="13568" max="13805" width="9" style="43"/>
    <col min="13806" max="13808" width="8.69921875" style="43" customWidth="1"/>
    <col min="13809" max="13810" width="10.69921875" style="43" customWidth="1"/>
    <col min="13811" max="13811" width="4.3984375" style="43" customWidth="1"/>
    <col min="13812" max="13813" width="6.5" style="43" customWidth="1"/>
    <col min="13814" max="13823" width="7.59765625" style="43" customWidth="1"/>
    <col min="13824" max="14061" width="9" style="43"/>
    <col min="14062" max="14064" width="8.69921875" style="43" customWidth="1"/>
    <col min="14065" max="14066" width="10.69921875" style="43" customWidth="1"/>
    <col min="14067" max="14067" width="4.3984375" style="43" customWidth="1"/>
    <col min="14068" max="14069" width="6.5" style="43" customWidth="1"/>
    <col min="14070" max="14079" width="7.59765625" style="43" customWidth="1"/>
    <col min="14080" max="14317" width="9" style="43"/>
    <col min="14318" max="14320" width="8.69921875" style="43" customWidth="1"/>
    <col min="14321" max="14322" width="10.69921875" style="43" customWidth="1"/>
    <col min="14323" max="14323" width="4.3984375" style="43" customWidth="1"/>
    <col min="14324" max="14325" width="6.5" style="43" customWidth="1"/>
    <col min="14326" max="14335" width="7.59765625" style="43" customWidth="1"/>
    <col min="14336" max="14573" width="9" style="43"/>
    <col min="14574" max="14576" width="8.69921875" style="43" customWidth="1"/>
    <col min="14577" max="14578" width="10.69921875" style="43" customWidth="1"/>
    <col min="14579" max="14579" width="4.3984375" style="43" customWidth="1"/>
    <col min="14580" max="14581" width="6.5" style="43" customWidth="1"/>
    <col min="14582" max="14591" width="7.59765625" style="43" customWidth="1"/>
    <col min="14592" max="14829" width="9" style="43"/>
    <col min="14830" max="14832" width="8.69921875" style="43" customWidth="1"/>
    <col min="14833" max="14834" width="10.69921875" style="43" customWidth="1"/>
    <col min="14835" max="14835" width="4.3984375" style="43" customWidth="1"/>
    <col min="14836" max="14837" width="6.5" style="43" customWidth="1"/>
    <col min="14838" max="14847" width="7.59765625" style="43" customWidth="1"/>
    <col min="14848" max="15085" width="9" style="43"/>
    <col min="15086" max="15088" width="8.69921875" style="43" customWidth="1"/>
    <col min="15089" max="15090" width="10.69921875" style="43" customWidth="1"/>
    <col min="15091" max="15091" width="4.3984375" style="43" customWidth="1"/>
    <col min="15092" max="15093" width="6.5" style="43" customWidth="1"/>
    <col min="15094" max="15103" width="7.59765625" style="43" customWidth="1"/>
    <col min="15104" max="15341" width="9" style="43"/>
    <col min="15342" max="15344" width="8.69921875" style="43" customWidth="1"/>
    <col min="15345" max="15346" width="10.69921875" style="43" customWidth="1"/>
    <col min="15347" max="15347" width="4.3984375" style="43" customWidth="1"/>
    <col min="15348" max="15349" width="6.5" style="43" customWidth="1"/>
    <col min="15350" max="15359" width="7.59765625" style="43" customWidth="1"/>
    <col min="15360" max="15597" width="9" style="43"/>
    <col min="15598" max="15600" width="8.69921875" style="43" customWidth="1"/>
    <col min="15601" max="15602" width="10.69921875" style="43" customWidth="1"/>
    <col min="15603" max="15603" width="4.3984375" style="43" customWidth="1"/>
    <col min="15604" max="15605" width="6.5" style="43" customWidth="1"/>
    <col min="15606" max="15615" width="7.59765625" style="43" customWidth="1"/>
    <col min="15616" max="15853" width="9" style="43"/>
    <col min="15854" max="15856" width="8.69921875" style="43" customWidth="1"/>
    <col min="15857" max="15858" width="10.69921875" style="43" customWidth="1"/>
    <col min="15859" max="15859" width="4.3984375" style="43" customWidth="1"/>
    <col min="15860" max="15861" width="6.5" style="43" customWidth="1"/>
    <col min="15862" max="15871" width="7.59765625" style="43" customWidth="1"/>
    <col min="15872" max="16109" width="9" style="43"/>
    <col min="16110" max="16112" width="8.69921875" style="43" customWidth="1"/>
    <col min="16113" max="16114" width="10.69921875" style="43" customWidth="1"/>
    <col min="16115" max="16115" width="4.3984375" style="43" customWidth="1"/>
    <col min="16116" max="16117" width="6.5" style="43" customWidth="1"/>
    <col min="16118" max="16127" width="7.59765625" style="43" customWidth="1"/>
    <col min="16128" max="16384" width="9" style="43"/>
  </cols>
  <sheetData>
    <row r="1" spans="1:14" ht="16.5" customHeight="1" x14ac:dyDescent="0.45">
      <c r="A1" s="41" t="s">
        <v>142</v>
      </c>
    </row>
    <row r="2" spans="1:14" ht="16.5" customHeight="1" x14ac:dyDescent="0.45">
      <c r="J2" s="39"/>
      <c r="K2" s="42" t="s">
        <v>0</v>
      </c>
    </row>
    <row r="4" spans="1:14" ht="16.5" customHeight="1" x14ac:dyDescent="0.45">
      <c r="A4" s="5" t="s">
        <v>138</v>
      </c>
      <c r="F4" s="43"/>
      <c r="G4" s="43"/>
      <c r="H4" s="43"/>
      <c r="I4" s="43"/>
      <c r="J4" s="43"/>
      <c r="K4" s="43"/>
      <c r="L4" s="41"/>
      <c r="M4" s="44"/>
    </row>
    <row r="5" spans="1:14" ht="16.5" customHeight="1" x14ac:dyDescent="0.45">
      <c r="A5" s="5" t="s">
        <v>139</v>
      </c>
      <c r="F5" s="43"/>
      <c r="G5" s="43"/>
      <c r="H5" s="43"/>
      <c r="I5" s="43"/>
      <c r="J5" s="43"/>
      <c r="K5" s="43"/>
      <c r="L5" s="41"/>
      <c r="M5" s="44"/>
    </row>
    <row r="6" spans="1:14" ht="16.5" customHeight="1" x14ac:dyDescent="0.45">
      <c r="A6" s="5"/>
      <c r="F6" s="43"/>
      <c r="G6" s="43"/>
      <c r="H6" s="43"/>
      <c r="I6" s="50" t="s">
        <v>135</v>
      </c>
      <c r="J6" s="53"/>
      <c r="K6" s="53"/>
      <c r="L6" s="41"/>
      <c r="M6" s="44"/>
    </row>
    <row r="7" spans="1:14" ht="16.5" customHeight="1" x14ac:dyDescent="0.45">
      <c r="I7" s="50" t="s">
        <v>136</v>
      </c>
      <c r="J7" s="39"/>
      <c r="K7" s="39"/>
    </row>
    <row r="8" spans="1:14" ht="16.5" customHeight="1" x14ac:dyDescent="0.45">
      <c r="I8" s="51" t="s">
        <v>137</v>
      </c>
      <c r="J8" s="39"/>
      <c r="K8" s="39"/>
    </row>
    <row r="9" spans="1:14" ht="16.5" customHeight="1" x14ac:dyDescent="0.45">
      <c r="G9" s="43"/>
      <c r="H9" s="52"/>
      <c r="I9" s="56" t="s">
        <v>140</v>
      </c>
      <c r="J9" s="56"/>
      <c r="K9" s="56"/>
    </row>
    <row r="10" spans="1:14" ht="16.5" customHeight="1" x14ac:dyDescent="0.45">
      <c r="G10" s="43"/>
      <c r="H10" s="52"/>
      <c r="I10" s="56"/>
      <c r="J10" s="56"/>
      <c r="K10" s="56"/>
    </row>
    <row r="11" spans="1:14" ht="16.5" customHeight="1" x14ac:dyDescent="0.45">
      <c r="A11" s="41"/>
      <c r="K11" s="44"/>
    </row>
    <row r="12" spans="1:14" ht="16.5" customHeight="1" x14ac:dyDescent="0.45">
      <c r="A12" s="54" t="s">
        <v>141</v>
      </c>
      <c r="B12" s="54"/>
      <c r="C12" s="54"/>
      <c r="D12" s="54"/>
      <c r="E12" s="54"/>
      <c r="F12" s="54"/>
      <c r="G12" s="54"/>
      <c r="H12" s="54"/>
      <c r="I12" s="54"/>
      <c r="J12" s="54"/>
      <c r="K12" s="54"/>
    </row>
    <row r="13" spans="1:14" ht="16.5" customHeight="1" x14ac:dyDescent="0.45">
      <c r="A13" s="55" t="s">
        <v>133</v>
      </c>
      <c r="B13" s="55"/>
      <c r="C13" s="55"/>
      <c r="D13" s="55"/>
      <c r="E13" s="55"/>
      <c r="F13" s="55"/>
      <c r="G13" s="55"/>
      <c r="H13" s="55"/>
      <c r="I13" s="55"/>
      <c r="J13" s="55"/>
      <c r="K13" s="55"/>
    </row>
    <row r="14" spans="1:14" ht="16.5" customHeight="1" x14ac:dyDescent="0.45">
      <c r="A14" s="5"/>
      <c r="L14" s="41"/>
      <c r="M14" s="44"/>
    </row>
    <row r="15" spans="1:14" ht="16.5" customHeight="1" x14ac:dyDescent="0.45">
      <c r="A15" s="8" t="s">
        <v>6</v>
      </c>
      <c r="L15" s="41"/>
      <c r="M15" s="44"/>
    </row>
    <row r="16" spans="1:14" s="45" customFormat="1" ht="16.5" customHeight="1" x14ac:dyDescent="0.45">
      <c r="A16" s="72" t="s">
        <v>132</v>
      </c>
      <c r="B16" s="73"/>
      <c r="C16" s="74"/>
      <c r="D16" s="72" t="s">
        <v>128</v>
      </c>
      <c r="E16" s="73"/>
      <c r="F16" s="74"/>
      <c r="G16" s="4" t="s">
        <v>7</v>
      </c>
      <c r="H16" s="4" t="s">
        <v>8</v>
      </c>
      <c r="I16" s="9" t="s">
        <v>129</v>
      </c>
      <c r="J16" s="10" t="s">
        <v>130</v>
      </c>
      <c r="K16" s="10" t="s">
        <v>131</v>
      </c>
      <c r="L16" s="41"/>
      <c r="M16" s="44"/>
      <c r="N16" s="43"/>
    </row>
    <row r="17" spans="1:13" ht="16.5" customHeight="1" x14ac:dyDescent="0.45">
      <c r="A17" s="60" t="s">
        <v>9</v>
      </c>
      <c r="B17" s="61"/>
      <c r="C17" s="62"/>
      <c r="D17" s="63"/>
      <c r="E17" s="64"/>
      <c r="F17" s="65"/>
      <c r="G17" s="4"/>
      <c r="H17" s="4"/>
      <c r="I17" s="9"/>
      <c r="J17" s="10"/>
      <c r="K17" s="10"/>
      <c r="L17" s="41"/>
      <c r="M17" s="44"/>
    </row>
    <row r="18" spans="1:13" ht="16.5" customHeight="1" x14ac:dyDescent="0.45">
      <c r="A18" s="77" t="s">
        <v>10</v>
      </c>
      <c r="B18" s="78"/>
      <c r="C18" s="79"/>
      <c r="D18" s="77" t="s">
        <v>11</v>
      </c>
      <c r="E18" s="78"/>
      <c r="F18" s="79"/>
      <c r="G18" s="4">
        <v>1</v>
      </c>
      <c r="H18" s="4" t="s">
        <v>12</v>
      </c>
      <c r="I18" s="31"/>
      <c r="J18" s="32"/>
      <c r="K18" s="12"/>
      <c r="L18" s="41"/>
      <c r="M18" s="44"/>
    </row>
    <row r="19" spans="1:13" ht="16.5" customHeight="1" x14ac:dyDescent="0.45">
      <c r="A19" s="77" t="s">
        <v>13</v>
      </c>
      <c r="B19" s="78"/>
      <c r="C19" s="79"/>
      <c r="D19" s="77" t="s">
        <v>14</v>
      </c>
      <c r="E19" s="78"/>
      <c r="F19" s="79"/>
      <c r="G19" s="4">
        <v>1</v>
      </c>
      <c r="H19" s="4" t="s">
        <v>12</v>
      </c>
      <c r="I19" s="31"/>
      <c r="J19" s="32"/>
      <c r="K19" s="12"/>
      <c r="L19" s="41"/>
      <c r="M19" s="44"/>
    </row>
    <row r="20" spans="1:13" ht="16.5" customHeight="1" x14ac:dyDescent="0.45">
      <c r="A20" s="77" t="s">
        <v>15</v>
      </c>
      <c r="B20" s="78"/>
      <c r="C20" s="79"/>
      <c r="D20" s="77" t="s">
        <v>16</v>
      </c>
      <c r="E20" s="78"/>
      <c r="F20" s="79"/>
      <c r="G20" s="4">
        <v>1</v>
      </c>
      <c r="H20" s="4" t="s">
        <v>12</v>
      </c>
      <c r="I20" s="31"/>
      <c r="J20" s="32"/>
      <c r="K20" s="12"/>
      <c r="L20" s="41"/>
      <c r="M20" s="44"/>
    </row>
    <row r="21" spans="1:13" ht="16.5" customHeight="1" x14ac:dyDescent="0.45">
      <c r="A21" s="77" t="s">
        <v>17</v>
      </c>
      <c r="B21" s="78"/>
      <c r="C21" s="79"/>
      <c r="D21" s="77" t="s">
        <v>18</v>
      </c>
      <c r="E21" s="78"/>
      <c r="F21" s="79"/>
      <c r="G21" s="4">
        <v>1</v>
      </c>
      <c r="H21" s="4" t="s">
        <v>12</v>
      </c>
      <c r="I21" s="31"/>
      <c r="J21" s="32"/>
      <c r="K21" s="12"/>
      <c r="L21" s="41"/>
      <c r="M21" s="44"/>
    </row>
    <row r="22" spans="1:13" ht="16.5" customHeight="1" x14ac:dyDescent="0.45">
      <c r="A22" s="77" t="s">
        <v>19</v>
      </c>
      <c r="B22" s="78"/>
      <c r="C22" s="79"/>
      <c r="D22" s="77" t="s">
        <v>20</v>
      </c>
      <c r="E22" s="78"/>
      <c r="F22" s="79"/>
      <c r="G22" s="4">
        <v>1</v>
      </c>
      <c r="H22" s="4" t="s">
        <v>12</v>
      </c>
      <c r="I22" s="31"/>
      <c r="J22" s="32"/>
      <c r="K22" s="12"/>
      <c r="L22" s="41"/>
      <c r="M22" s="44"/>
    </row>
    <row r="23" spans="1:13" ht="16.5" customHeight="1" x14ac:dyDescent="0.45">
      <c r="A23" s="77" t="s">
        <v>21</v>
      </c>
      <c r="B23" s="78"/>
      <c r="C23" s="79"/>
      <c r="D23" s="77" t="s">
        <v>22</v>
      </c>
      <c r="E23" s="78"/>
      <c r="F23" s="79"/>
      <c r="G23" s="4">
        <v>2</v>
      </c>
      <c r="H23" s="4" t="s">
        <v>12</v>
      </c>
      <c r="I23" s="31"/>
      <c r="J23" s="32"/>
      <c r="K23" s="12"/>
    </row>
    <row r="24" spans="1:13" ht="16.5" customHeight="1" x14ac:dyDescent="0.45">
      <c r="A24" s="77" t="s">
        <v>23</v>
      </c>
      <c r="B24" s="78"/>
      <c r="C24" s="79"/>
      <c r="D24" s="77" t="s">
        <v>24</v>
      </c>
      <c r="E24" s="78"/>
      <c r="F24" s="79"/>
      <c r="G24" s="4">
        <v>1</v>
      </c>
      <c r="H24" s="4" t="s">
        <v>12</v>
      </c>
      <c r="I24" s="31"/>
      <c r="J24" s="32"/>
      <c r="K24" s="12"/>
    </row>
    <row r="25" spans="1:13" ht="16.5" customHeight="1" x14ac:dyDescent="0.45">
      <c r="A25" s="77" t="s">
        <v>25</v>
      </c>
      <c r="B25" s="78"/>
      <c r="C25" s="79"/>
      <c r="D25" s="77" t="s">
        <v>26</v>
      </c>
      <c r="E25" s="78"/>
      <c r="F25" s="79"/>
      <c r="G25" s="4">
        <v>1</v>
      </c>
      <c r="H25" s="4" t="s">
        <v>12</v>
      </c>
      <c r="I25" s="31"/>
      <c r="J25" s="32"/>
      <c r="K25" s="12"/>
    </row>
    <row r="26" spans="1:13" ht="16.5" customHeight="1" x14ac:dyDescent="0.45">
      <c r="A26" s="77" t="s">
        <v>27</v>
      </c>
      <c r="B26" s="78"/>
      <c r="C26" s="79"/>
      <c r="D26" s="77" t="s">
        <v>28</v>
      </c>
      <c r="E26" s="78"/>
      <c r="F26" s="79"/>
      <c r="G26" s="4">
        <v>4</v>
      </c>
      <c r="H26" s="4" t="s">
        <v>12</v>
      </c>
      <c r="I26" s="31"/>
      <c r="J26" s="32"/>
      <c r="K26" s="12"/>
    </row>
    <row r="27" spans="1:13" ht="16.5" customHeight="1" x14ac:dyDescent="0.45">
      <c r="A27" s="77" t="s">
        <v>29</v>
      </c>
      <c r="B27" s="78"/>
      <c r="C27" s="79"/>
      <c r="D27" s="77" t="s">
        <v>30</v>
      </c>
      <c r="E27" s="78"/>
      <c r="F27" s="79"/>
      <c r="G27" s="4">
        <v>1</v>
      </c>
      <c r="H27" s="4" t="s">
        <v>12</v>
      </c>
      <c r="I27" s="31"/>
      <c r="J27" s="32"/>
      <c r="K27" s="12"/>
    </row>
    <row r="28" spans="1:13" ht="16.5" customHeight="1" x14ac:dyDescent="0.45">
      <c r="A28" s="77" t="s">
        <v>31</v>
      </c>
      <c r="B28" s="78"/>
      <c r="C28" s="79"/>
      <c r="D28" s="77" t="s">
        <v>32</v>
      </c>
      <c r="E28" s="78"/>
      <c r="F28" s="79"/>
      <c r="G28" s="4">
        <v>1</v>
      </c>
      <c r="H28" s="4" t="s">
        <v>12</v>
      </c>
      <c r="I28" s="31"/>
      <c r="J28" s="32"/>
      <c r="K28" s="12"/>
    </row>
    <row r="29" spans="1:13" ht="16.5" customHeight="1" x14ac:dyDescent="0.45">
      <c r="A29" s="72" t="s">
        <v>33</v>
      </c>
      <c r="B29" s="73"/>
      <c r="C29" s="74"/>
      <c r="D29" s="77"/>
      <c r="E29" s="78"/>
      <c r="F29" s="79"/>
      <c r="G29" s="13"/>
      <c r="H29" s="4"/>
      <c r="I29" s="14"/>
      <c r="J29" s="32">
        <v>0</v>
      </c>
      <c r="K29" s="12"/>
    </row>
    <row r="30" spans="1:13" ht="16.5" customHeight="1" x14ac:dyDescent="0.45">
      <c r="A30" s="60" t="s">
        <v>34</v>
      </c>
      <c r="B30" s="61"/>
      <c r="C30" s="62"/>
      <c r="D30" s="63"/>
      <c r="E30" s="64"/>
      <c r="F30" s="65"/>
      <c r="G30" s="4"/>
      <c r="H30" s="4"/>
      <c r="I30" s="9"/>
      <c r="J30" s="10"/>
      <c r="K30" s="10"/>
    </row>
    <row r="31" spans="1:13" ht="16.5" customHeight="1" x14ac:dyDescent="0.45">
      <c r="A31" s="77" t="s">
        <v>10</v>
      </c>
      <c r="B31" s="78"/>
      <c r="C31" s="79"/>
      <c r="D31" s="77" t="s">
        <v>11</v>
      </c>
      <c r="E31" s="78"/>
      <c r="F31" s="79"/>
      <c r="G31" s="4">
        <v>1</v>
      </c>
      <c r="H31" s="4" t="s">
        <v>12</v>
      </c>
      <c r="I31" s="31"/>
      <c r="J31" s="32"/>
      <c r="K31" s="12"/>
    </row>
    <row r="32" spans="1:13" ht="16.5" customHeight="1" x14ac:dyDescent="0.45">
      <c r="A32" s="77" t="s">
        <v>15</v>
      </c>
      <c r="B32" s="78"/>
      <c r="C32" s="79"/>
      <c r="D32" s="77" t="s">
        <v>35</v>
      </c>
      <c r="E32" s="78"/>
      <c r="F32" s="79"/>
      <c r="G32" s="4">
        <v>1</v>
      </c>
      <c r="H32" s="4" t="s">
        <v>12</v>
      </c>
      <c r="I32" s="31"/>
      <c r="J32" s="32"/>
      <c r="K32" s="12"/>
    </row>
    <row r="33" spans="1:11" ht="16.5" customHeight="1" x14ac:dyDescent="0.45">
      <c r="A33" s="77" t="s">
        <v>17</v>
      </c>
      <c r="B33" s="78"/>
      <c r="C33" s="79"/>
      <c r="D33" s="77" t="s">
        <v>36</v>
      </c>
      <c r="E33" s="78"/>
      <c r="F33" s="79"/>
      <c r="G33" s="4">
        <v>1</v>
      </c>
      <c r="H33" s="4" t="s">
        <v>12</v>
      </c>
      <c r="I33" s="31"/>
      <c r="J33" s="32"/>
      <c r="K33" s="12"/>
    </row>
    <row r="34" spans="1:11" ht="16.5" customHeight="1" x14ac:dyDescent="0.45">
      <c r="A34" s="77" t="s">
        <v>19</v>
      </c>
      <c r="B34" s="78"/>
      <c r="C34" s="79"/>
      <c r="D34" s="77" t="s">
        <v>20</v>
      </c>
      <c r="E34" s="78"/>
      <c r="F34" s="79"/>
      <c r="G34" s="4">
        <v>1</v>
      </c>
      <c r="H34" s="4" t="s">
        <v>12</v>
      </c>
      <c r="I34" s="31"/>
      <c r="J34" s="32"/>
      <c r="K34" s="12"/>
    </row>
    <row r="35" spans="1:11" ht="16.5" customHeight="1" x14ac:dyDescent="0.45">
      <c r="A35" s="77" t="s">
        <v>21</v>
      </c>
      <c r="B35" s="78"/>
      <c r="C35" s="79"/>
      <c r="D35" s="77" t="s">
        <v>22</v>
      </c>
      <c r="E35" s="78"/>
      <c r="F35" s="79"/>
      <c r="G35" s="4">
        <v>2</v>
      </c>
      <c r="H35" s="4" t="s">
        <v>12</v>
      </c>
      <c r="I35" s="31"/>
      <c r="J35" s="32"/>
      <c r="K35" s="12"/>
    </row>
    <row r="36" spans="1:11" ht="16.5" customHeight="1" x14ac:dyDescent="0.45">
      <c r="A36" s="77" t="s">
        <v>37</v>
      </c>
      <c r="B36" s="78"/>
      <c r="C36" s="79"/>
      <c r="D36" s="77" t="s">
        <v>38</v>
      </c>
      <c r="E36" s="78"/>
      <c r="F36" s="79"/>
      <c r="G36" s="4">
        <v>1</v>
      </c>
      <c r="H36" s="4" t="s">
        <v>12</v>
      </c>
      <c r="I36" s="31"/>
      <c r="J36" s="32"/>
      <c r="K36" s="12"/>
    </row>
    <row r="37" spans="1:11" ht="16.5" customHeight="1" x14ac:dyDescent="0.45">
      <c r="A37" s="77" t="s">
        <v>39</v>
      </c>
      <c r="B37" s="78"/>
      <c r="C37" s="79"/>
      <c r="D37" s="77" t="s">
        <v>40</v>
      </c>
      <c r="E37" s="78"/>
      <c r="F37" s="79"/>
      <c r="G37" s="4">
        <v>1</v>
      </c>
      <c r="H37" s="4" t="s">
        <v>12</v>
      </c>
      <c r="I37" s="31"/>
      <c r="J37" s="32"/>
      <c r="K37" s="12"/>
    </row>
    <row r="38" spans="1:11" ht="16.5" customHeight="1" x14ac:dyDescent="0.45">
      <c r="A38" s="77" t="s">
        <v>41</v>
      </c>
      <c r="B38" s="78"/>
      <c r="C38" s="79"/>
      <c r="D38" s="77" t="s">
        <v>42</v>
      </c>
      <c r="E38" s="78"/>
      <c r="F38" s="79"/>
      <c r="G38" s="4">
        <v>1</v>
      </c>
      <c r="H38" s="4" t="s">
        <v>12</v>
      </c>
      <c r="I38" s="31"/>
      <c r="J38" s="32"/>
      <c r="K38" s="12"/>
    </row>
    <row r="39" spans="1:11" ht="16.5" customHeight="1" x14ac:dyDescent="0.45">
      <c r="A39" s="77" t="s">
        <v>27</v>
      </c>
      <c r="B39" s="78"/>
      <c r="C39" s="79"/>
      <c r="D39" s="77" t="s">
        <v>43</v>
      </c>
      <c r="E39" s="78"/>
      <c r="F39" s="79"/>
      <c r="G39" s="4">
        <v>4</v>
      </c>
      <c r="H39" s="4" t="s">
        <v>12</v>
      </c>
      <c r="I39" s="31"/>
      <c r="J39" s="32"/>
      <c r="K39" s="12"/>
    </row>
    <row r="40" spans="1:11" ht="16.5" customHeight="1" x14ac:dyDescent="0.45">
      <c r="A40" s="77" t="s">
        <v>44</v>
      </c>
      <c r="B40" s="78"/>
      <c r="C40" s="79"/>
      <c r="D40" s="77" t="s">
        <v>45</v>
      </c>
      <c r="E40" s="78"/>
      <c r="F40" s="79"/>
      <c r="G40" s="4">
        <v>1</v>
      </c>
      <c r="H40" s="4" t="s">
        <v>12</v>
      </c>
      <c r="I40" s="31"/>
      <c r="J40" s="32"/>
      <c r="K40" s="12"/>
    </row>
    <row r="41" spans="1:11" ht="16.5" customHeight="1" x14ac:dyDescent="0.45">
      <c r="A41" s="77" t="s">
        <v>31</v>
      </c>
      <c r="B41" s="78"/>
      <c r="C41" s="79"/>
      <c r="D41" s="77" t="s">
        <v>32</v>
      </c>
      <c r="E41" s="78"/>
      <c r="F41" s="79"/>
      <c r="G41" s="4">
        <v>1</v>
      </c>
      <c r="H41" s="4" t="s">
        <v>12</v>
      </c>
      <c r="I41" s="31"/>
      <c r="J41" s="32"/>
      <c r="K41" s="12"/>
    </row>
    <row r="42" spans="1:11" ht="16.5" customHeight="1" x14ac:dyDescent="0.45">
      <c r="A42" s="77" t="s">
        <v>46</v>
      </c>
      <c r="B42" s="78"/>
      <c r="C42" s="79"/>
      <c r="D42" s="77" t="s">
        <v>47</v>
      </c>
      <c r="E42" s="78"/>
      <c r="F42" s="79"/>
      <c r="G42" s="4">
        <v>1</v>
      </c>
      <c r="H42" s="4" t="s">
        <v>12</v>
      </c>
      <c r="I42" s="31"/>
      <c r="J42" s="32"/>
      <c r="K42" s="12"/>
    </row>
    <row r="43" spans="1:11" ht="16.5" customHeight="1" x14ac:dyDescent="0.45">
      <c r="A43" s="72" t="s">
        <v>33</v>
      </c>
      <c r="B43" s="73"/>
      <c r="C43" s="74"/>
      <c r="D43" s="15"/>
      <c r="E43" s="16"/>
      <c r="F43" s="17"/>
      <c r="G43" s="4"/>
      <c r="H43" s="4"/>
      <c r="I43" s="11"/>
      <c r="J43" s="32">
        <v>0</v>
      </c>
      <c r="K43" s="12"/>
    </row>
    <row r="44" spans="1:11" ht="16.5" customHeight="1" x14ac:dyDescent="0.45">
      <c r="A44" s="60" t="s">
        <v>48</v>
      </c>
      <c r="B44" s="61"/>
      <c r="C44" s="62"/>
      <c r="D44" s="63"/>
      <c r="E44" s="64"/>
      <c r="F44" s="65"/>
      <c r="G44" s="4"/>
      <c r="H44" s="4"/>
      <c r="I44" s="9"/>
      <c r="J44" s="10"/>
      <c r="K44" s="10"/>
    </row>
    <row r="45" spans="1:11" ht="16.5" customHeight="1" x14ac:dyDescent="0.45">
      <c r="A45" s="66" t="s">
        <v>10</v>
      </c>
      <c r="B45" s="67"/>
      <c r="C45" s="68"/>
      <c r="D45" s="77" t="s">
        <v>11</v>
      </c>
      <c r="E45" s="78"/>
      <c r="F45" s="79"/>
      <c r="G45" s="46">
        <v>1</v>
      </c>
      <c r="H45" s="46" t="s">
        <v>49</v>
      </c>
      <c r="I45" s="31"/>
      <c r="J45" s="32"/>
      <c r="K45" s="12"/>
    </row>
    <row r="46" spans="1:11" ht="16.5" customHeight="1" x14ac:dyDescent="0.45">
      <c r="A46" s="66" t="s">
        <v>13</v>
      </c>
      <c r="B46" s="67"/>
      <c r="C46" s="68"/>
      <c r="D46" s="77" t="s">
        <v>14</v>
      </c>
      <c r="E46" s="78"/>
      <c r="F46" s="79"/>
      <c r="G46" s="46">
        <v>1</v>
      </c>
      <c r="H46" s="46" t="s">
        <v>49</v>
      </c>
      <c r="I46" s="31"/>
      <c r="J46" s="32"/>
      <c r="K46" s="12"/>
    </row>
    <row r="47" spans="1:11" ht="16.5" customHeight="1" x14ac:dyDescent="0.45">
      <c r="A47" s="66" t="s">
        <v>15</v>
      </c>
      <c r="B47" s="67"/>
      <c r="C47" s="68"/>
      <c r="D47" s="77" t="s">
        <v>35</v>
      </c>
      <c r="E47" s="78"/>
      <c r="F47" s="79"/>
      <c r="G47" s="46">
        <v>1</v>
      </c>
      <c r="H47" s="46" t="s">
        <v>49</v>
      </c>
      <c r="I47" s="31"/>
      <c r="J47" s="32"/>
      <c r="K47" s="12"/>
    </row>
    <row r="48" spans="1:11" ht="16.5" customHeight="1" x14ac:dyDescent="0.45">
      <c r="A48" s="66" t="s">
        <v>17</v>
      </c>
      <c r="B48" s="67"/>
      <c r="C48" s="68"/>
      <c r="D48" s="77" t="s">
        <v>18</v>
      </c>
      <c r="E48" s="78"/>
      <c r="F48" s="79"/>
      <c r="G48" s="46">
        <v>1</v>
      </c>
      <c r="H48" s="46" t="s">
        <v>49</v>
      </c>
      <c r="I48" s="31"/>
      <c r="J48" s="32"/>
      <c r="K48" s="12"/>
    </row>
    <row r="49" spans="1:11" ht="16.5" customHeight="1" x14ac:dyDescent="0.45">
      <c r="A49" s="66" t="s">
        <v>19</v>
      </c>
      <c r="B49" s="67"/>
      <c r="C49" s="68"/>
      <c r="D49" s="77" t="s">
        <v>20</v>
      </c>
      <c r="E49" s="78"/>
      <c r="F49" s="79"/>
      <c r="G49" s="46">
        <v>1</v>
      </c>
      <c r="H49" s="46" t="s">
        <v>49</v>
      </c>
      <c r="I49" s="31"/>
      <c r="J49" s="32"/>
      <c r="K49" s="12"/>
    </row>
    <row r="50" spans="1:11" ht="16.5" customHeight="1" x14ac:dyDescent="0.45">
      <c r="A50" s="66" t="s">
        <v>21</v>
      </c>
      <c r="B50" s="67"/>
      <c r="C50" s="68"/>
      <c r="D50" s="77" t="s">
        <v>22</v>
      </c>
      <c r="E50" s="78"/>
      <c r="F50" s="79"/>
      <c r="G50" s="46">
        <v>2</v>
      </c>
      <c r="H50" s="46" t="s">
        <v>49</v>
      </c>
      <c r="I50" s="31"/>
      <c r="J50" s="32"/>
      <c r="K50" s="12"/>
    </row>
    <row r="51" spans="1:11" ht="16.5" customHeight="1" x14ac:dyDescent="0.45">
      <c r="A51" s="66" t="s">
        <v>23</v>
      </c>
      <c r="B51" s="67"/>
      <c r="C51" s="68"/>
      <c r="D51" s="77" t="s">
        <v>50</v>
      </c>
      <c r="E51" s="78"/>
      <c r="F51" s="79"/>
      <c r="G51" s="46">
        <v>1</v>
      </c>
      <c r="H51" s="46" t="s">
        <v>49</v>
      </c>
      <c r="I51" s="31"/>
      <c r="J51" s="32"/>
      <c r="K51" s="12"/>
    </row>
    <row r="52" spans="1:11" ht="16.5" customHeight="1" x14ac:dyDescent="0.45">
      <c r="A52" s="66" t="s">
        <v>25</v>
      </c>
      <c r="B52" s="67"/>
      <c r="C52" s="68"/>
      <c r="D52" s="77" t="s">
        <v>51</v>
      </c>
      <c r="E52" s="78"/>
      <c r="F52" s="79"/>
      <c r="G52" s="46">
        <v>1</v>
      </c>
      <c r="H52" s="46" t="s">
        <v>49</v>
      </c>
      <c r="I52" s="31"/>
      <c r="J52" s="32"/>
      <c r="K52" s="12"/>
    </row>
    <row r="53" spans="1:11" ht="16.5" customHeight="1" x14ac:dyDescent="0.45">
      <c r="A53" s="66" t="s">
        <v>27</v>
      </c>
      <c r="B53" s="67"/>
      <c r="C53" s="68"/>
      <c r="D53" s="77" t="s">
        <v>52</v>
      </c>
      <c r="E53" s="78"/>
      <c r="F53" s="79"/>
      <c r="G53" s="46">
        <v>4</v>
      </c>
      <c r="H53" s="46" t="s">
        <v>49</v>
      </c>
      <c r="I53" s="31"/>
      <c r="J53" s="32"/>
      <c r="K53" s="12"/>
    </row>
    <row r="54" spans="1:11" ht="16.5" customHeight="1" x14ac:dyDescent="0.45">
      <c r="A54" s="66" t="s">
        <v>53</v>
      </c>
      <c r="B54" s="67"/>
      <c r="C54" s="68"/>
      <c r="D54" s="77" t="s">
        <v>54</v>
      </c>
      <c r="E54" s="78"/>
      <c r="F54" s="79"/>
      <c r="G54" s="46">
        <v>2</v>
      </c>
      <c r="H54" s="46" t="s">
        <v>49</v>
      </c>
      <c r="I54" s="31"/>
      <c r="J54" s="32"/>
      <c r="K54" s="12"/>
    </row>
    <row r="55" spans="1:11" ht="16.5" customHeight="1" x14ac:dyDescent="0.45">
      <c r="A55" s="66" t="s">
        <v>55</v>
      </c>
      <c r="B55" s="67"/>
      <c r="C55" s="68"/>
      <c r="D55" s="77" t="s">
        <v>56</v>
      </c>
      <c r="E55" s="78"/>
      <c r="F55" s="79"/>
      <c r="G55" s="46">
        <v>1</v>
      </c>
      <c r="H55" s="46" t="s">
        <v>49</v>
      </c>
      <c r="I55" s="31"/>
      <c r="J55" s="32"/>
      <c r="K55" s="12"/>
    </row>
    <row r="56" spans="1:11" ht="16.5" customHeight="1" x14ac:dyDescent="0.45">
      <c r="A56" s="66" t="s">
        <v>55</v>
      </c>
      <c r="B56" s="67"/>
      <c r="C56" s="68"/>
      <c r="D56" s="77" t="s">
        <v>57</v>
      </c>
      <c r="E56" s="78"/>
      <c r="F56" s="79"/>
      <c r="G56" s="46">
        <v>1</v>
      </c>
      <c r="H56" s="46" t="s">
        <v>49</v>
      </c>
      <c r="I56" s="31"/>
      <c r="J56" s="32"/>
      <c r="K56" s="12"/>
    </row>
    <row r="57" spans="1:11" ht="16.5" customHeight="1" x14ac:dyDescent="0.45">
      <c r="A57" s="66" t="s">
        <v>58</v>
      </c>
      <c r="B57" s="67"/>
      <c r="C57" s="68"/>
      <c r="D57" s="77" t="s">
        <v>59</v>
      </c>
      <c r="E57" s="78"/>
      <c r="F57" s="79"/>
      <c r="G57" s="46">
        <v>1</v>
      </c>
      <c r="H57" s="46" t="s">
        <v>49</v>
      </c>
      <c r="I57" s="31"/>
      <c r="J57" s="32"/>
      <c r="K57" s="12"/>
    </row>
    <row r="58" spans="1:11" ht="16.5" customHeight="1" x14ac:dyDescent="0.45">
      <c r="A58" s="66" t="s">
        <v>58</v>
      </c>
      <c r="B58" s="67"/>
      <c r="C58" s="68"/>
      <c r="D58" s="77" t="s">
        <v>60</v>
      </c>
      <c r="E58" s="78"/>
      <c r="F58" s="79"/>
      <c r="G58" s="46">
        <v>1</v>
      </c>
      <c r="H58" s="46" t="s">
        <v>49</v>
      </c>
      <c r="I58" s="31"/>
      <c r="J58" s="32"/>
      <c r="K58" s="12"/>
    </row>
    <row r="59" spans="1:11" ht="16.5" customHeight="1" x14ac:dyDescent="0.45">
      <c r="A59" s="66" t="s">
        <v>61</v>
      </c>
      <c r="B59" s="67"/>
      <c r="C59" s="68"/>
      <c r="D59" s="77" t="s">
        <v>62</v>
      </c>
      <c r="E59" s="78"/>
      <c r="F59" s="79"/>
      <c r="G59" s="46">
        <v>4</v>
      </c>
      <c r="H59" s="46" t="s">
        <v>49</v>
      </c>
      <c r="I59" s="31"/>
      <c r="J59" s="32"/>
      <c r="K59" s="12"/>
    </row>
    <row r="60" spans="1:11" ht="16.5" customHeight="1" x14ac:dyDescent="0.45">
      <c r="A60" s="66" t="s">
        <v>63</v>
      </c>
      <c r="B60" s="67"/>
      <c r="C60" s="68"/>
      <c r="D60" s="77" t="s">
        <v>64</v>
      </c>
      <c r="E60" s="78"/>
      <c r="F60" s="79"/>
      <c r="G60" s="46">
        <v>2</v>
      </c>
      <c r="H60" s="46" t="s">
        <v>49</v>
      </c>
      <c r="I60" s="31"/>
      <c r="J60" s="32"/>
      <c r="K60" s="12"/>
    </row>
    <row r="61" spans="1:11" ht="16.5" customHeight="1" x14ac:dyDescent="0.45">
      <c r="A61" s="66" t="s">
        <v>41</v>
      </c>
      <c r="B61" s="67"/>
      <c r="C61" s="68"/>
      <c r="D61" s="77" t="s">
        <v>22</v>
      </c>
      <c r="E61" s="78"/>
      <c r="F61" s="79"/>
      <c r="G61" s="46">
        <v>2</v>
      </c>
      <c r="H61" s="46" t="s">
        <v>49</v>
      </c>
      <c r="I61" s="31"/>
      <c r="J61" s="32"/>
      <c r="K61" s="12"/>
    </row>
    <row r="62" spans="1:11" ht="16.5" customHeight="1" x14ac:dyDescent="0.45">
      <c r="A62" s="66" t="s">
        <v>65</v>
      </c>
      <c r="B62" s="67"/>
      <c r="C62" s="68"/>
      <c r="D62" s="77" t="s">
        <v>66</v>
      </c>
      <c r="E62" s="78"/>
      <c r="F62" s="79"/>
      <c r="G62" s="46">
        <v>1</v>
      </c>
      <c r="H62" s="46" t="s">
        <v>49</v>
      </c>
      <c r="I62" s="31"/>
      <c r="J62" s="32"/>
      <c r="K62" s="12"/>
    </row>
    <row r="63" spans="1:11" ht="16.5" customHeight="1" x14ac:dyDescent="0.45">
      <c r="A63" s="66" t="s">
        <v>67</v>
      </c>
      <c r="B63" s="67"/>
      <c r="C63" s="68"/>
      <c r="D63" s="77" t="s">
        <v>68</v>
      </c>
      <c r="E63" s="78"/>
      <c r="F63" s="79"/>
      <c r="G63" s="46">
        <v>2</v>
      </c>
      <c r="H63" s="46" t="s">
        <v>49</v>
      </c>
      <c r="I63" s="31"/>
      <c r="J63" s="32"/>
      <c r="K63" s="12"/>
    </row>
    <row r="64" spans="1:11" ht="16.5" customHeight="1" x14ac:dyDescent="0.45">
      <c r="A64" s="66" t="s">
        <v>69</v>
      </c>
      <c r="B64" s="67"/>
      <c r="C64" s="68"/>
      <c r="D64" s="77" t="s">
        <v>70</v>
      </c>
      <c r="E64" s="78"/>
      <c r="F64" s="79"/>
      <c r="G64" s="46">
        <v>1</v>
      </c>
      <c r="H64" s="46" t="s">
        <v>49</v>
      </c>
      <c r="I64" s="31"/>
      <c r="J64" s="32"/>
      <c r="K64" s="12"/>
    </row>
    <row r="65" spans="1:11" ht="16.5" customHeight="1" x14ac:dyDescent="0.45">
      <c r="A65" s="66" t="s">
        <v>71</v>
      </c>
      <c r="B65" s="67"/>
      <c r="C65" s="68"/>
      <c r="D65" s="77" t="s">
        <v>72</v>
      </c>
      <c r="E65" s="78"/>
      <c r="F65" s="79"/>
      <c r="G65" s="46">
        <v>1</v>
      </c>
      <c r="H65" s="46" t="s">
        <v>49</v>
      </c>
      <c r="I65" s="31"/>
      <c r="J65" s="32"/>
      <c r="K65" s="12"/>
    </row>
    <row r="66" spans="1:11" ht="16.5" customHeight="1" x14ac:dyDescent="0.45">
      <c r="A66" s="66" t="s">
        <v>73</v>
      </c>
      <c r="B66" s="67"/>
      <c r="C66" s="68"/>
      <c r="D66" s="77" t="s">
        <v>74</v>
      </c>
      <c r="E66" s="78"/>
      <c r="F66" s="79"/>
      <c r="G66" s="46">
        <v>1</v>
      </c>
      <c r="H66" s="46" t="s">
        <v>49</v>
      </c>
      <c r="I66" s="31"/>
      <c r="J66" s="32"/>
      <c r="K66" s="12"/>
    </row>
    <row r="67" spans="1:11" ht="16.5" customHeight="1" x14ac:dyDescent="0.45">
      <c r="A67" s="66" t="s">
        <v>75</v>
      </c>
      <c r="B67" s="67"/>
      <c r="C67" s="68"/>
      <c r="D67" s="77" t="s">
        <v>76</v>
      </c>
      <c r="E67" s="78"/>
      <c r="F67" s="79"/>
      <c r="G67" s="46">
        <v>1</v>
      </c>
      <c r="H67" s="46" t="s">
        <v>49</v>
      </c>
      <c r="I67" s="31"/>
      <c r="J67" s="32"/>
      <c r="K67" s="12"/>
    </row>
    <row r="68" spans="1:11" ht="16.5" customHeight="1" x14ac:dyDescent="0.45">
      <c r="A68" s="66" t="s">
        <v>75</v>
      </c>
      <c r="B68" s="67"/>
      <c r="C68" s="68"/>
      <c r="D68" s="77" t="s">
        <v>77</v>
      </c>
      <c r="E68" s="78"/>
      <c r="F68" s="79"/>
      <c r="G68" s="46">
        <v>1</v>
      </c>
      <c r="H68" s="46" t="s">
        <v>49</v>
      </c>
      <c r="I68" s="31"/>
      <c r="J68" s="32"/>
      <c r="K68" s="12"/>
    </row>
    <row r="69" spans="1:11" ht="16.5" customHeight="1" x14ac:dyDescent="0.45">
      <c r="A69" s="66" t="s">
        <v>78</v>
      </c>
      <c r="B69" s="67"/>
      <c r="C69" s="68"/>
      <c r="D69" s="77" t="s">
        <v>79</v>
      </c>
      <c r="E69" s="78"/>
      <c r="F69" s="79"/>
      <c r="G69" s="46">
        <v>1</v>
      </c>
      <c r="H69" s="46" t="s">
        <v>49</v>
      </c>
      <c r="I69" s="31"/>
      <c r="J69" s="32"/>
      <c r="K69" s="12"/>
    </row>
    <row r="70" spans="1:11" ht="16.5" customHeight="1" x14ac:dyDescent="0.45">
      <c r="A70" s="66" t="s">
        <v>80</v>
      </c>
      <c r="B70" s="67"/>
      <c r="C70" s="68"/>
      <c r="D70" s="77" t="s">
        <v>81</v>
      </c>
      <c r="E70" s="78"/>
      <c r="F70" s="79"/>
      <c r="G70" s="46">
        <v>1</v>
      </c>
      <c r="H70" s="46" t="s">
        <v>49</v>
      </c>
      <c r="I70" s="31"/>
      <c r="J70" s="32"/>
      <c r="K70" s="12"/>
    </row>
    <row r="71" spans="1:11" ht="16.5" customHeight="1" x14ac:dyDescent="0.45">
      <c r="A71" s="66" t="s">
        <v>82</v>
      </c>
      <c r="B71" s="67"/>
      <c r="C71" s="68"/>
      <c r="D71" s="77" t="s">
        <v>83</v>
      </c>
      <c r="E71" s="78"/>
      <c r="F71" s="79"/>
      <c r="G71" s="46">
        <v>1</v>
      </c>
      <c r="H71" s="46" t="s">
        <v>49</v>
      </c>
      <c r="I71" s="31"/>
      <c r="J71" s="32"/>
      <c r="K71" s="12"/>
    </row>
    <row r="72" spans="1:11" ht="16.5" customHeight="1" x14ac:dyDescent="0.45">
      <c r="A72" s="66" t="s">
        <v>84</v>
      </c>
      <c r="B72" s="67"/>
      <c r="C72" s="68"/>
      <c r="D72" s="77" t="s">
        <v>85</v>
      </c>
      <c r="E72" s="78"/>
      <c r="F72" s="79"/>
      <c r="G72" s="46">
        <v>1</v>
      </c>
      <c r="H72" s="46" t="s">
        <v>49</v>
      </c>
      <c r="I72" s="31"/>
      <c r="J72" s="32"/>
      <c r="K72" s="12"/>
    </row>
    <row r="73" spans="1:11" ht="16.5" customHeight="1" x14ac:dyDescent="0.45">
      <c r="A73" s="66" t="s">
        <v>86</v>
      </c>
      <c r="B73" s="67"/>
      <c r="C73" s="68"/>
      <c r="D73" s="77" t="s">
        <v>87</v>
      </c>
      <c r="E73" s="78"/>
      <c r="F73" s="79"/>
      <c r="G73" s="46">
        <v>1</v>
      </c>
      <c r="H73" s="46" t="s">
        <v>49</v>
      </c>
      <c r="I73" s="31"/>
      <c r="J73" s="32"/>
      <c r="K73" s="12"/>
    </row>
    <row r="74" spans="1:11" ht="16.5" customHeight="1" x14ac:dyDescent="0.45">
      <c r="A74" s="66" t="s">
        <v>88</v>
      </c>
      <c r="B74" s="67"/>
      <c r="C74" s="68"/>
      <c r="D74" s="77" t="s">
        <v>89</v>
      </c>
      <c r="E74" s="78"/>
      <c r="F74" s="79"/>
      <c r="G74" s="46">
        <v>1</v>
      </c>
      <c r="H74" s="46" t="s">
        <v>49</v>
      </c>
      <c r="I74" s="31"/>
      <c r="J74" s="32"/>
      <c r="K74" s="12"/>
    </row>
    <row r="75" spans="1:11" ht="16.5" customHeight="1" x14ac:dyDescent="0.45">
      <c r="A75" s="66" t="s">
        <v>90</v>
      </c>
      <c r="B75" s="67"/>
      <c r="C75" s="68"/>
      <c r="D75" s="77" t="s">
        <v>91</v>
      </c>
      <c r="E75" s="78"/>
      <c r="F75" s="79"/>
      <c r="G75" s="46">
        <v>2</v>
      </c>
      <c r="H75" s="46" t="s">
        <v>49</v>
      </c>
      <c r="I75" s="31"/>
      <c r="J75" s="32"/>
      <c r="K75" s="12"/>
    </row>
    <row r="76" spans="1:11" ht="16.5" customHeight="1" x14ac:dyDescent="0.45">
      <c r="A76" s="66" t="s">
        <v>92</v>
      </c>
      <c r="B76" s="67"/>
      <c r="C76" s="68"/>
      <c r="D76" s="77"/>
      <c r="E76" s="78"/>
      <c r="F76" s="79"/>
      <c r="G76" s="4">
        <v>1</v>
      </c>
      <c r="H76" s="4" t="s">
        <v>93</v>
      </c>
      <c r="I76" s="31"/>
      <c r="J76" s="32"/>
      <c r="K76" s="12"/>
    </row>
    <row r="77" spans="1:11" ht="16.5" customHeight="1" x14ac:dyDescent="0.45">
      <c r="A77" s="72" t="s">
        <v>33</v>
      </c>
      <c r="B77" s="73"/>
      <c r="C77" s="74"/>
      <c r="D77" s="77"/>
      <c r="E77" s="78"/>
      <c r="F77" s="79"/>
      <c r="G77" s="4"/>
      <c r="H77" s="4"/>
      <c r="I77" s="11"/>
      <c r="J77" s="32">
        <v>0</v>
      </c>
      <c r="K77" s="12"/>
    </row>
    <row r="78" spans="1:11" ht="16.5" customHeight="1" x14ac:dyDescent="0.45">
      <c r="A78" s="60" t="s">
        <v>94</v>
      </c>
      <c r="B78" s="61"/>
      <c r="C78" s="62"/>
      <c r="D78" s="63"/>
      <c r="E78" s="64"/>
      <c r="F78" s="65"/>
      <c r="G78" s="4"/>
      <c r="H78" s="4"/>
      <c r="I78" s="9"/>
      <c r="J78" s="10"/>
      <c r="K78" s="10"/>
    </row>
    <row r="79" spans="1:11" ht="16.5" customHeight="1" x14ac:dyDescent="0.45">
      <c r="A79" s="66" t="s">
        <v>10</v>
      </c>
      <c r="B79" s="67"/>
      <c r="C79" s="68"/>
      <c r="D79" s="77" t="s">
        <v>11</v>
      </c>
      <c r="E79" s="78"/>
      <c r="F79" s="79"/>
      <c r="G79" s="46">
        <v>1</v>
      </c>
      <c r="H79" s="46" t="s">
        <v>49</v>
      </c>
      <c r="I79" s="33"/>
      <c r="J79" s="34"/>
      <c r="K79" s="12"/>
    </row>
    <row r="80" spans="1:11" ht="16.5" customHeight="1" x14ac:dyDescent="0.45">
      <c r="A80" s="66" t="s">
        <v>15</v>
      </c>
      <c r="B80" s="67"/>
      <c r="C80" s="68"/>
      <c r="D80" s="77" t="s">
        <v>35</v>
      </c>
      <c r="E80" s="78"/>
      <c r="F80" s="79"/>
      <c r="G80" s="46">
        <v>1</v>
      </c>
      <c r="H80" s="46" t="s">
        <v>49</v>
      </c>
      <c r="I80" s="33"/>
      <c r="J80" s="34"/>
      <c r="K80" s="12"/>
    </row>
    <row r="81" spans="1:11" s="47" customFormat="1" ht="16.5" customHeight="1" x14ac:dyDescent="0.45">
      <c r="A81" s="66" t="s">
        <v>95</v>
      </c>
      <c r="B81" s="67"/>
      <c r="C81" s="68"/>
      <c r="D81" s="77" t="s">
        <v>36</v>
      </c>
      <c r="E81" s="78"/>
      <c r="F81" s="79"/>
      <c r="G81" s="46">
        <v>1</v>
      </c>
      <c r="H81" s="46" t="s">
        <v>49</v>
      </c>
      <c r="I81" s="33"/>
      <c r="J81" s="34"/>
      <c r="K81" s="12"/>
    </row>
    <row r="82" spans="1:11" s="47" customFormat="1" ht="16.5" customHeight="1" x14ac:dyDescent="0.45">
      <c r="A82" s="66" t="s">
        <v>19</v>
      </c>
      <c r="B82" s="67"/>
      <c r="C82" s="68"/>
      <c r="D82" s="77" t="s">
        <v>20</v>
      </c>
      <c r="E82" s="78"/>
      <c r="F82" s="79"/>
      <c r="G82" s="46">
        <v>1</v>
      </c>
      <c r="H82" s="46" t="s">
        <v>49</v>
      </c>
      <c r="I82" s="33"/>
      <c r="J82" s="34"/>
      <c r="K82" s="12"/>
    </row>
    <row r="83" spans="1:11" ht="16.5" customHeight="1" x14ac:dyDescent="0.45">
      <c r="A83" s="66" t="s">
        <v>21</v>
      </c>
      <c r="B83" s="67"/>
      <c r="C83" s="68"/>
      <c r="D83" s="77" t="s">
        <v>22</v>
      </c>
      <c r="E83" s="78"/>
      <c r="F83" s="79"/>
      <c r="G83" s="46">
        <v>2</v>
      </c>
      <c r="H83" s="46" t="s">
        <v>49</v>
      </c>
      <c r="I83" s="33"/>
      <c r="J83" s="34"/>
      <c r="K83" s="12"/>
    </row>
    <row r="84" spans="1:11" s="45" customFormat="1" ht="16.5" customHeight="1" x14ac:dyDescent="0.45">
      <c r="A84" s="66" t="s">
        <v>23</v>
      </c>
      <c r="B84" s="67"/>
      <c r="C84" s="68"/>
      <c r="D84" s="77" t="s">
        <v>96</v>
      </c>
      <c r="E84" s="78"/>
      <c r="F84" s="79"/>
      <c r="G84" s="46">
        <v>1</v>
      </c>
      <c r="H84" s="46" t="s">
        <v>49</v>
      </c>
      <c r="I84" s="33"/>
      <c r="J84" s="34"/>
      <c r="K84" s="12"/>
    </row>
    <row r="85" spans="1:11" ht="16.5" customHeight="1" x14ac:dyDescent="0.45">
      <c r="A85" s="66" t="s">
        <v>25</v>
      </c>
      <c r="B85" s="67"/>
      <c r="C85" s="68"/>
      <c r="D85" s="77" t="s">
        <v>40</v>
      </c>
      <c r="E85" s="78"/>
      <c r="F85" s="79"/>
      <c r="G85" s="46">
        <v>1</v>
      </c>
      <c r="H85" s="46" t="s">
        <v>49</v>
      </c>
      <c r="I85" s="33"/>
      <c r="J85" s="34"/>
      <c r="K85" s="12"/>
    </row>
    <row r="86" spans="1:11" ht="16.5" customHeight="1" x14ac:dyDescent="0.45">
      <c r="A86" s="66" t="s">
        <v>27</v>
      </c>
      <c r="B86" s="67"/>
      <c r="C86" s="68"/>
      <c r="D86" s="77" t="s">
        <v>97</v>
      </c>
      <c r="E86" s="78"/>
      <c r="F86" s="79"/>
      <c r="G86" s="46">
        <v>4</v>
      </c>
      <c r="H86" s="46" t="s">
        <v>49</v>
      </c>
      <c r="I86" s="33"/>
      <c r="J86" s="34"/>
      <c r="K86" s="12"/>
    </row>
    <row r="87" spans="1:11" ht="16.5" customHeight="1" x14ac:dyDescent="0.45">
      <c r="A87" s="72" t="s">
        <v>33</v>
      </c>
      <c r="B87" s="73"/>
      <c r="C87" s="74"/>
      <c r="D87" s="77"/>
      <c r="E87" s="78"/>
      <c r="F87" s="79"/>
      <c r="G87" s="4"/>
      <c r="H87" s="4"/>
      <c r="I87" s="11"/>
      <c r="J87" s="32">
        <v>0</v>
      </c>
      <c r="K87" s="12"/>
    </row>
    <row r="88" spans="1:11" ht="16.5" customHeight="1" x14ac:dyDescent="0.45">
      <c r="A88" s="60" t="s">
        <v>98</v>
      </c>
      <c r="B88" s="61"/>
      <c r="C88" s="62"/>
      <c r="D88" s="63"/>
      <c r="E88" s="64"/>
      <c r="F88" s="65"/>
      <c r="G88" s="4"/>
      <c r="H88" s="4"/>
      <c r="I88" s="9"/>
      <c r="J88" s="10"/>
      <c r="K88" s="10"/>
    </row>
    <row r="89" spans="1:11" ht="16.5" customHeight="1" x14ac:dyDescent="0.45">
      <c r="A89" s="77" t="s">
        <v>99</v>
      </c>
      <c r="B89" s="78"/>
      <c r="C89" s="79"/>
      <c r="D89" s="77" t="s">
        <v>100</v>
      </c>
      <c r="E89" s="78"/>
      <c r="F89" s="79"/>
      <c r="G89" s="4">
        <v>32</v>
      </c>
      <c r="H89" s="4" t="s">
        <v>101</v>
      </c>
      <c r="I89" s="31"/>
      <c r="J89" s="32"/>
      <c r="K89" s="12"/>
    </row>
    <row r="90" spans="1:11" ht="16.5" customHeight="1" x14ac:dyDescent="0.45">
      <c r="A90" s="77" t="s">
        <v>143</v>
      </c>
      <c r="B90" s="78"/>
      <c r="C90" s="79"/>
      <c r="D90" s="77" t="s">
        <v>102</v>
      </c>
      <c r="E90" s="78"/>
      <c r="F90" s="79"/>
      <c r="G90" s="4">
        <v>1</v>
      </c>
      <c r="H90" s="4" t="s">
        <v>103</v>
      </c>
      <c r="I90" s="31"/>
      <c r="J90" s="32"/>
      <c r="K90" s="12"/>
    </row>
    <row r="91" spans="1:11" ht="16.5" customHeight="1" x14ac:dyDescent="0.45">
      <c r="A91" s="72" t="s">
        <v>33</v>
      </c>
      <c r="B91" s="73"/>
      <c r="C91" s="74"/>
      <c r="D91" s="77"/>
      <c r="E91" s="78"/>
      <c r="F91" s="79"/>
      <c r="G91" s="4"/>
      <c r="H91" s="4"/>
      <c r="I91" s="11"/>
      <c r="J91" s="32">
        <v>0</v>
      </c>
      <c r="K91" s="12"/>
    </row>
    <row r="92" spans="1:11" ht="16.5" customHeight="1" x14ac:dyDescent="0.45">
      <c r="A92" s="66" t="s">
        <v>104</v>
      </c>
      <c r="B92" s="67"/>
      <c r="C92" s="67"/>
      <c r="D92" s="67"/>
      <c r="E92" s="67"/>
      <c r="F92" s="67"/>
      <c r="G92" s="67"/>
      <c r="H92" s="68"/>
      <c r="I92" s="80">
        <f>SUM(J29,J43,J91)</f>
        <v>0</v>
      </c>
      <c r="J92" s="81"/>
      <c r="K92" s="18"/>
    </row>
    <row r="93" spans="1:11" ht="16.5" customHeight="1" x14ac:dyDescent="0.45">
      <c r="A93" s="19"/>
      <c r="B93" s="19"/>
      <c r="C93" s="19"/>
      <c r="D93" s="19"/>
      <c r="E93" s="19"/>
      <c r="F93" s="19"/>
      <c r="G93" s="19"/>
      <c r="H93" s="19"/>
      <c r="I93" s="20"/>
      <c r="J93" s="21"/>
      <c r="K93" s="21"/>
    </row>
    <row r="94" spans="1:11" ht="16.5" customHeight="1" x14ac:dyDescent="0.45">
      <c r="A94" s="8" t="s">
        <v>105</v>
      </c>
    </row>
    <row r="95" spans="1:11" ht="16.5" customHeight="1" x14ac:dyDescent="0.45">
      <c r="A95" s="72" t="s">
        <v>132</v>
      </c>
      <c r="B95" s="73"/>
      <c r="C95" s="74"/>
      <c r="D95" s="72" t="s">
        <v>128</v>
      </c>
      <c r="E95" s="73"/>
      <c r="F95" s="74"/>
      <c r="G95" s="4" t="s">
        <v>7</v>
      </c>
      <c r="H95" s="4" t="s">
        <v>8</v>
      </c>
      <c r="I95" s="9" t="s">
        <v>129</v>
      </c>
      <c r="J95" s="10" t="s">
        <v>130</v>
      </c>
      <c r="K95" s="10" t="s">
        <v>131</v>
      </c>
    </row>
    <row r="96" spans="1:11" ht="16.5" customHeight="1" x14ac:dyDescent="0.45">
      <c r="A96" s="60" t="s">
        <v>9</v>
      </c>
      <c r="B96" s="61"/>
      <c r="C96" s="62"/>
      <c r="D96" s="63"/>
      <c r="E96" s="64"/>
      <c r="F96" s="65"/>
      <c r="G96" s="4"/>
      <c r="H96" s="4"/>
      <c r="I96" s="9"/>
      <c r="J96" s="10"/>
      <c r="K96" s="10"/>
    </row>
    <row r="97" spans="1:11" ht="16.5" customHeight="1" x14ac:dyDescent="0.45">
      <c r="A97" s="77" t="s">
        <v>106</v>
      </c>
      <c r="B97" s="78"/>
      <c r="C97" s="79"/>
      <c r="D97" s="77"/>
      <c r="E97" s="78"/>
      <c r="F97" s="79"/>
      <c r="G97" s="4">
        <v>1</v>
      </c>
      <c r="H97" s="4" t="s">
        <v>107</v>
      </c>
      <c r="I97" s="11"/>
      <c r="J97" s="32"/>
      <c r="K97" s="12"/>
    </row>
    <row r="98" spans="1:11" ht="16.5" customHeight="1" x14ac:dyDescent="0.45">
      <c r="A98" s="77" t="s">
        <v>108</v>
      </c>
      <c r="B98" s="78"/>
      <c r="C98" s="79"/>
      <c r="D98" s="77"/>
      <c r="E98" s="78"/>
      <c r="F98" s="79"/>
      <c r="G98" s="4">
        <v>1</v>
      </c>
      <c r="H98" s="4" t="s">
        <v>107</v>
      </c>
      <c r="I98" s="11"/>
      <c r="J98" s="32"/>
      <c r="K98" s="12"/>
    </row>
    <row r="99" spans="1:11" ht="16.5" customHeight="1" x14ac:dyDescent="0.45">
      <c r="A99" s="77" t="s">
        <v>109</v>
      </c>
      <c r="B99" s="78"/>
      <c r="C99" s="79"/>
      <c r="D99" s="77"/>
      <c r="E99" s="78"/>
      <c r="F99" s="79"/>
      <c r="G99" s="4">
        <v>1</v>
      </c>
      <c r="H99" s="4" t="s">
        <v>107</v>
      </c>
      <c r="I99" s="11"/>
      <c r="J99" s="32"/>
      <c r="K99" s="12"/>
    </row>
    <row r="100" spans="1:11" ht="16.5" customHeight="1" x14ac:dyDescent="0.45">
      <c r="A100" s="77" t="s">
        <v>110</v>
      </c>
      <c r="B100" s="78"/>
      <c r="C100" s="79"/>
      <c r="D100" s="77"/>
      <c r="E100" s="78"/>
      <c r="F100" s="79"/>
      <c r="G100" s="4">
        <v>1</v>
      </c>
      <c r="H100" s="4" t="s">
        <v>107</v>
      </c>
      <c r="I100" s="11"/>
      <c r="J100" s="32"/>
      <c r="K100" s="12"/>
    </row>
    <row r="101" spans="1:11" ht="16.5" customHeight="1" x14ac:dyDescent="0.45">
      <c r="A101" s="77" t="s">
        <v>111</v>
      </c>
      <c r="B101" s="78"/>
      <c r="C101" s="79"/>
      <c r="D101" s="77"/>
      <c r="E101" s="78"/>
      <c r="F101" s="79"/>
      <c r="G101" s="4">
        <v>1</v>
      </c>
      <c r="H101" s="4" t="s">
        <v>107</v>
      </c>
      <c r="I101" s="11"/>
      <c r="J101" s="32"/>
      <c r="K101" s="12"/>
    </row>
    <row r="102" spans="1:11" ht="16.5" customHeight="1" x14ac:dyDescent="0.45">
      <c r="A102" s="77" t="s">
        <v>112</v>
      </c>
      <c r="B102" s="78"/>
      <c r="C102" s="79"/>
      <c r="D102" s="77"/>
      <c r="E102" s="78"/>
      <c r="F102" s="79"/>
      <c r="G102" s="4">
        <v>1</v>
      </c>
      <c r="H102" s="4" t="s">
        <v>107</v>
      </c>
      <c r="I102" s="11"/>
      <c r="J102" s="32"/>
      <c r="K102" s="12"/>
    </row>
    <row r="103" spans="1:11" ht="16.5" customHeight="1" x14ac:dyDescent="0.45">
      <c r="A103" s="77" t="s">
        <v>113</v>
      </c>
      <c r="B103" s="78"/>
      <c r="C103" s="79"/>
      <c r="D103" s="77"/>
      <c r="E103" s="78"/>
      <c r="F103" s="79"/>
      <c r="G103" s="4">
        <v>1</v>
      </c>
      <c r="H103" s="4" t="s">
        <v>107</v>
      </c>
      <c r="I103" s="11"/>
      <c r="J103" s="32"/>
      <c r="K103" s="12"/>
    </row>
    <row r="104" spans="1:11" ht="16.5" customHeight="1" x14ac:dyDescent="0.45">
      <c r="A104" s="77" t="s">
        <v>114</v>
      </c>
      <c r="B104" s="78"/>
      <c r="C104" s="79"/>
      <c r="D104" s="77"/>
      <c r="E104" s="78"/>
      <c r="F104" s="79"/>
      <c r="G104" s="4">
        <v>1</v>
      </c>
      <c r="H104" s="4" t="s">
        <v>107</v>
      </c>
      <c r="I104" s="11"/>
      <c r="J104" s="32"/>
      <c r="K104" s="12"/>
    </row>
    <row r="105" spans="1:11" ht="16.5" customHeight="1" x14ac:dyDescent="0.45">
      <c r="A105" s="77" t="s">
        <v>115</v>
      </c>
      <c r="B105" s="78"/>
      <c r="C105" s="79"/>
      <c r="D105" s="77"/>
      <c r="E105" s="78"/>
      <c r="F105" s="79"/>
      <c r="G105" s="4">
        <v>1</v>
      </c>
      <c r="H105" s="4" t="s">
        <v>107</v>
      </c>
      <c r="I105" s="11"/>
      <c r="J105" s="32"/>
      <c r="K105" s="12"/>
    </row>
    <row r="106" spans="1:11" ht="16.5" customHeight="1" x14ac:dyDescent="0.45">
      <c r="A106" s="72" t="s">
        <v>33</v>
      </c>
      <c r="B106" s="73"/>
      <c r="C106" s="74"/>
      <c r="D106" s="1"/>
      <c r="E106" s="2"/>
      <c r="F106" s="3"/>
      <c r="G106" s="4"/>
      <c r="H106" s="4"/>
      <c r="I106" s="14"/>
      <c r="J106" s="32">
        <f>SUM(J97:J105)</f>
        <v>0</v>
      </c>
      <c r="K106" s="12"/>
    </row>
    <row r="107" spans="1:11" ht="16.5" customHeight="1" x14ac:dyDescent="0.45">
      <c r="A107" s="60" t="s">
        <v>34</v>
      </c>
      <c r="B107" s="61"/>
      <c r="C107" s="62"/>
      <c r="D107" s="63"/>
      <c r="E107" s="64"/>
      <c r="F107" s="65"/>
      <c r="G107" s="4"/>
      <c r="H107" s="4"/>
      <c r="I107" s="9"/>
      <c r="J107" s="10"/>
      <c r="K107" s="10"/>
    </row>
    <row r="108" spans="1:11" ht="16.5" customHeight="1" x14ac:dyDescent="0.45">
      <c r="A108" s="77" t="s">
        <v>106</v>
      </c>
      <c r="B108" s="78"/>
      <c r="C108" s="79"/>
      <c r="D108" s="77"/>
      <c r="E108" s="78"/>
      <c r="F108" s="79"/>
      <c r="G108" s="4">
        <v>1</v>
      </c>
      <c r="H108" s="4" t="s">
        <v>107</v>
      </c>
      <c r="I108" s="11"/>
      <c r="J108" s="32"/>
      <c r="K108" s="12"/>
    </row>
    <row r="109" spans="1:11" ht="16.5" customHeight="1" x14ac:dyDescent="0.45">
      <c r="A109" s="77" t="s">
        <v>108</v>
      </c>
      <c r="B109" s="78"/>
      <c r="C109" s="79"/>
      <c r="D109" s="77"/>
      <c r="E109" s="78"/>
      <c r="F109" s="79"/>
      <c r="G109" s="4">
        <v>1</v>
      </c>
      <c r="H109" s="4" t="s">
        <v>107</v>
      </c>
      <c r="I109" s="11"/>
      <c r="J109" s="32"/>
      <c r="K109" s="12"/>
    </row>
    <row r="110" spans="1:11" ht="16.5" customHeight="1" x14ac:dyDescent="0.45">
      <c r="A110" s="77" t="s">
        <v>109</v>
      </c>
      <c r="B110" s="78"/>
      <c r="C110" s="79"/>
      <c r="D110" s="77"/>
      <c r="E110" s="78"/>
      <c r="F110" s="79"/>
      <c r="G110" s="4">
        <v>1</v>
      </c>
      <c r="H110" s="4" t="s">
        <v>107</v>
      </c>
      <c r="I110" s="11"/>
      <c r="J110" s="32"/>
      <c r="K110" s="12"/>
    </row>
    <row r="111" spans="1:11" ht="16.5" customHeight="1" x14ac:dyDescent="0.45">
      <c r="A111" s="77" t="s">
        <v>110</v>
      </c>
      <c r="B111" s="78"/>
      <c r="C111" s="79"/>
      <c r="D111" s="77"/>
      <c r="E111" s="78"/>
      <c r="F111" s="79"/>
      <c r="G111" s="4">
        <v>1</v>
      </c>
      <c r="H111" s="4" t="s">
        <v>107</v>
      </c>
      <c r="I111" s="11"/>
      <c r="J111" s="32"/>
      <c r="K111" s="12"/>
    </row>
    <row r="112" spans="1:11" ht="16.5" customHeight="1" x14ac:dyDescent="0.45">
      <c r="A112" s="77" t="s">
        <v>116</v>
      </c>
      <c r="B112" s="78"/>
      <c r="C112" s="79"/>
      <c r="D112" s="77"/>
      <c r="E112" s="78"/>
      <c r="F112" s="79"/>
      <c r="G112" s="4">
        <v>1</v>
      </c>
      <c r="H112" s="4" t="s">
        <v>107</v>
      </c>
      <c r="I112" s="11"/>
      <c r="J112" s="32"/>
      <c r="K112" s="12"/>
    </row>
    <row r="113" spans="1:11" ht="16.5" customHeight="1" x14ac:dyDescent="0.45">
      <c r="A113" s="77" t="s">
        <v>144</v>
      </c>
      <c r="B113" s="78"/>
      <c r="C113" s="79"/>
      <c r="D113" s="77"/>
      <c r="E113" s="78"/>
      <c r="F113" s="79"/>
      <c r="G113" s="4"/>
      <c r="H113" s="4"/>
      <c r="I113" s="11"/>
      <c r="J113" s="32"/>
      <c r="K113" s="12"/>
    </row>
    <row r="114" spans="1:11" ht="16.5" customHeight="1" x14ac:dyDescent="0.45">
      <c r="A114" s="77" t="s">
        <v>113</v>
      </c>
      <c r="B114" s="78"/>
      <c r="C114" s="79"/>
      <c r="D114" s="77"/>
      <c r="E114" s="78"/>
      <c r="F114" s="79"/>
      <c r="G114" s="4">
        <v>1</v>
      </c>
      <c r="H114" s="4" t="s">
        <v>107</v>
      </c>
      <c r="I114" s="11"/>
      <c r="J114" s="32"/>
      <c r="K114" s="12"/>
    </row>
    <row r="115" spans="1:11" ht="16.5" customHeight="1" x14ac:dyDescent="0.45">
      <c r="A115" s="77" t="s">
        <v>114</v>
      </c>
      <c r="B115" s="78"/>
      <c r="C115" s="79"/>
      <c r="D115" s="77"/>
      <c r="E115" s="78"/>
      <c r="F115" s="79"/>
      <c r="G115" s="4">
        <v>1</v>
      </c>
      <c r="H115" s="4" t="s">
        <v>107</v>
      </c>
      <c r="I115" s="11"/>
      <c r="J115" s="32"/>
      <c r="K115" s="12"/>
    </row>
    <row r="116" spans="1:11" ht="16.5" customHeight="1" x14ac:dyDescent="0.45">
      <c r="A116" s="77" t="s">
        <v>117</v>
      </c>
      <c r="B116" s="78"/>
      <c r="C116" s="79"/>
      <c r="D116" s="77"/>
      <c r="E116" s="78"/>
      <c r="F116" s="79"/>
      <c r="G116" s="4">
        <v>1</v>
      </c>
      <c r="H116" s="4" t="s">
        <v>107</v>
      </c>
      <c r="I116" s="11"/>
      <c r="J116" s="32"/>
      <c r="K116" s="12"/>
    </row>
    <row r="117" spans="1:11" ht="16.5" customHeight="1" x14ac:dyDescent="0.45">
      <c r="A117" s="77" t="s">
        <v>115</v>
      </c>
      <c r="B117" s="78"/>
      <c r="C117" s="79"/>
      <c r="D117" s="77"/>
      <c r="E117" s="78"/>
      <c r="F117" s="79"/>
      <c r="G117" s="4">
        <v>1</v>
      </c>
      <c r="H117" s="4" t="s">
        <v>107</v>
      </c>
      <c r="I117" s="11"/>
      <c r="J117" s="32"/>
      <c r="K117" s="12"/>
    </row>
    <row r="118" spans="1:11" ht="16.5" customHeight="1" x14ac:dyDescent="0.45">
      <c r="A118" s="72" t="s">
        <v>33</v>
      </c>
      <c r="B118" s="73"/>
      <c r="C118" s="74"/>
      <c r="D118" s="1"/>
      <c r="E118" s="2"/>
      <c r="F118" s="3"/>
      <c r="G118" s="4"/>
      <c r="H118" s="4"/>
      <c r="I118" s="14"/>
      <c r="J118" s="32">
        <f>SUM(J108:J117)</f>
        <v>0</v>
      </c>
      <c r="K118" s="12"/>
    </row>
    <row r="119" spans="1:11" ht="16.5" customHeight="1" x14ac:dyDescent="0.45">
      <c r="A119" s="60" t="s">
        <v>48</v>
      </c>
      <c r="B119" s="61"/>
      <c r="C119" s="62"/>
      <c r="D119" s="63"/>
      <c r="E119" s="64"/>
      <c r="F119" s="65"/>
      <c r="G119" s="4"/>
      <c r="H119" s="4"/>
      <c r="I119" s="9"/>
      <c r="J119" s="10"/>
      <c r="K119" s="10"/>
    </row>
    <row r="120" spans="1:11" ht="16.5" customHeight="1" x14ac:dyDescent="0.45">
      <c r="A120" s="77" t="s">
        <v>106</v>
      </c>
      <c r="B120" s="78"/>
      <c r="C120" s="79"/>
      <c r="D120" s="77"/>
      <c r="E120" s="78"/>
      <c r="F120" s="79"/>
      <c r="G120" s="4">
        <v>1</v>
      </c>
      <c r="H120" s="4" t="s">
        <v>107</v>
      </c>
      <c r="I120" s="11"/>
      <c r="J120" s="32"/>
      <c r="K120" s="12"/>
    </row>
    <row r="121" spans="1:11" ht="16.5" customHeight="1" x14ac:dyDescent="0.45">
      <c r="A121" s="77" t="s">
        <v>108</v>
      </c>
      <c r="B121" s="78"/>
      <c r="C121" s="79"/>
      <c r="D121" s="77"/>
      <c r="E121" s="78"/>
      <c r="F121" s="79"/>
      <c r="G121" s="4">
        <v>1</v>
      </c>
      <c r="H121" s="4" t="s">
        <v>107</v>
      </c>
      <c r="I121" s="11"/>
      <c r="J121" s="32"/>
      <c r="K121" s="12"/>
    </row>
    <row r="122" spans="1:11" ht="16.5" customHeight="1" x14ac:dyDescent="0.45">
      <c r="A122" s="77" t="s">
        <v>109</v>
      </c>
      <c r="B122" s="78"/>
      <c r="C122" s="79"/>
      <c r="D122" s="77"/>
      <c r="E122" s="78"/>
      <c r="F122" s="79"/>
      <c r="G122" s="4">
        <v>1</v>
      </c>
      <c r="H122" s="4" t="s">
        <v>107</v>
      </c>
      <c r="I122" s="11"/>
      <c r="J122" s="32"/>
      <c r="K122" s="12"/>
    </row>
    <row r="123" spans="1:11" ht="16.5" customHeight="1" x14ac:dyDescent="0.45">
      <c r="A123" s="77" t="s">
        <v>110</v>
      </c>
      <c r="B123" s="78"/>
      <c r="C123" s="79"/>
      <c r="D123" s="77"/>
      <c r="E123" s="78"/>
      <c r="F123" s="79"/>
      <c r="G123" s="4">
        <v>1</v>
      </c>
      <c r="H123" s="4" t="s">
        <v>107</v>
      </c>
      <c r="I123" s="11"/>
      <c r="J123" s="32"/>
      <c r="K123" s="12"/>
    </row>
    <row r="124" spans="1:11" ht="16.5" customHeight="1" x14ac:dyDescent="0.45">
      <c r="A124" s="77" t="s">
        <v>111</v>
      </c>
      <c r="B124" s="78"/>
      <c r="C124" s="79"/>
      <c r="D124" s="77"/>
      <c r="E124" s="78"/>
      <c r="F124" s="79"/>
      <c r="G124" s="4">
        <v>1</v>
      </c>
      <c r="H124" s="4" t="s">
        <v>107</v>
      </c>
      <c r="I124" s="11"/>
      <c r="J124" s="32"/>
      <c r="K124" s="12"/>
    </row>
    <row r="125" spans="1:11" ht="16.5" customHeight="1" x14ac:dyDescent="0.45">
      <c r="A125" s="77" t="s">
        <v>145</v>
      </c>
      <c r="B125" s="78"/>
      <c r="C125" s="79"/>
      <c r="D125" s="77"/>
      <c r="E125" s="78"/>
      <c r="F125" s="79"/>
      <c r="G125" s="4">
        <v>1</v>
      </c>
      <c r="H125" s="4" t="s">
        <v>107</v>
      </c>
      <c r="I125" s="11"/>
      <c r="J125" s="32"/>
      <c r="K125" s="12"/>
    </row>
    <row r="126" spans="1:11" ht="16.5" customHeight="1" x14ac:dyDescent="0.45">
      <c r="A126" s="77" t="s">
        <v>146</v>
      </c>
      <c r="B126" s="78"/>
      <c r="C126" s="79"/>
      <c r="D126" s="77"/>
      <c r="E126" s="78"/>
      <c r="F126" s="79"/>
      <c r="G126" s="4"/>
      <c r="H126" s="4"/>
      <c r="I126" s="11"/>
      <c r="J126" s="32"/>
      <c r="K126" s="12"/>
    </row>
    <row r="127" spans="1:11" ht="16.5" customHeight="1" x14ac:dyDescent="0.45">
      <c r="A127" s="77" t="s">
        <v>147</v>
      </c>
      <c r="B127" s="78"/>
      <c r="C127" s="79"/>
      <c r="D127" s="77"/>
      <c r="E127" s="78"/>
      <c r="F127" s="79"/>
      <c r="G127" s="4">
        <v>1</v>
      </c>
      <c r="H127" s="4" t="s">
        <v>107</v>
      </c>
      <c r="I127" s="11"/>
      <c r="J127" s="32"/>
      <c r="K127" s="12"/>
    </row>
    <row r="128" spans="1:11" ht="16.5" customHeight="1" x14ac:dyDescent="0.45">
      <c r="A128" s="77" t="s">
        <v>114</v>
      </c>
      <c r="B128" s="78"/>
      <c r="C128" s="79"/>
      <c r="D128" s="77"/>
      <c r="E128" s="78"/>
      <c r="F128" s="79"/>
      <c r="G128" s="4">
        <v>1</v>
      </c>
      <c r="H128" s="4" t="s">
        <v>107</v>
      </c>
      <c r="I128" s="11"/>
      <c r="J128" s="32"/>
      <c r="K128" s="12"/>
    </row>
    <row r="129" spans="1:11" ht="16.5" customHeight="1" x14ac:dyDescent="0.45">
      <c r="A129" s="77" t="s">
        <v>118</v>
      </c>
      <c r="B129" s="78"/>
      <c r="C129" s="79"/>
      <c r="D129" s="77"/>
      <c r="E129" s="78"/>
      <c r="F129" s="79"/>
      <c r="G129" s="4">
        <v>1</v>
      </c>
      <c r="H129" s="4" t="s">
        <v>107</v>
      </c>
      <c r="I129" s="11"/>
      <c r="J129" s="32"/>
      <c r="K129" s="12"/>
    </row>
    <row r="130" spans="1:11" ht="16.5" customHeight="1" x14ac:dyDescent="0.45">
      <c r="A130" s="77" t="s">
        <v>115</v>
      </c>
      <c r="B130" s="78"/>
      <c r="C130" s="79"/>
      <c r="D130" s="77"/>
      <c r="E130" s="78"/>
      <c r="F130" s="79"/>
      <c r="G130" s="4">
        <v>1</v>
      </c>
      <c r="H130" s="4" t="s">
        <v>107</v>
      </c>
      <c r="I130" s="11"/>
      <c r="J130" s="32"/>
      <c r="K130" s="12"/>
    </row>
    <row r="131" spans="1:11" ht="16.5" customHeight="1" x14ac:dyDescent="0.45">
      <c r="A131" s="72" t="s">
        <v>33</v>
      </c>
      <c r="B131" s="73"/>
      <c r="C131" s="74"/>
      <c r="D131" s="1"/>
      <c r="E131" s="2"/>
      <c r="F131" s="3"/>
      <c r="G131" s="4"/>
      <c r="H131" s="4"/>
      <c r="I131" s="14"/>
      <c r="J131" s="32">
        <f>SUM(J120:J130)</f>
        <v>0</v>
      </c>
      <c r="K131" s="12"/>
    </row>
    <row r="132" spans="1:11" ht="16.5" customHeight="1" x14ac:dyDescent="0.45">
      <c r="A132" s="60" t="s">
        <v>94</v>
      </c>
      <c r="B132" s="61"/>
      <c r="C132" s="62"/>
      <c r="D132" s="63"/>
      <c r="E132" s="64"/>
      <c r="F132" s="65"/>
      <c r="G132" s="4"/>
      <c r="H132" s="4"/>
      <c r="I132" s="9"/>
      <c r="J132" s="10"/>
      <c r="K132" s="10"/>
    </row>
    <row r="133" spans="1:11" ht="16.5" customHeight="1" x14ac:dyDescent="0.45">
      <c r="A133" s="77" t="s">
        <v>106</v>
      </c>
      <c r="B133" s="78"/>
      <c r="C133" s="79"/>
      <c r="D133" s="77"/>
      <c r="E133" s="78"/>
      <c r="F133" s="79"/>
      <c r="G133" s="4">
        <v>1</v>
      </c>
      <c r="H133" s="4" t="s">
        <v>107</v>
      </c>
      <c r="I133" s="11"/>
      <c r="J133" s="32"/>
      <c r="K133" s="12"/>
    </row>
    <row r="134" spans="1:11" ht="16.5" customHeight="1" x14ac:dyDescent="0.45">
      <c r="A134" s="77" t="s">
        <v>108</v>
      </c>
      <c r="B134" s="78"/>
      <c r="C134" s="79"/>
      <c r="D134" s="77"/>
      <c r="E134" s="78"/>
      <c r="F134" s="79"/>
      <c r="G134" s="4">
        <v>1</v>
      </c>
      <c r="H134" s="4" t="s">
        <v>107</v>
      </c>
      <c r="I134" s="11"/>
      <c r="J134" s="32"/>
      <c r="K134" s="12"/>
    </row>
    <row r="135" spans="1:11" ht="16.5" customHeight="1" x14ac:dyDescent="0.45">
      <c r="A135" s="77" t="s">
        <v>109</v>
      </c>
      <c r="B135" s="78"/>
      <c r="C135" s="79"/>
      <c r="D135" s="77"/>
      <c r="E135" s="78"/>
      <c r="F135" s="79"/>
      <c r="G135" s="4">
        <v>1</v>
      </c>
      <c r="H135" s="4" t="s">
        <v>107</v>
      </c>
      <c r="I135" s="11"/>
      <c r="J135" s="32"/>
      <c r="K135" s="12"/>
    </row>
    <row r="136" spans="1:11" ht="16.5" customHeight="1" x14ac:dyDescent="0.45">
      <c r="A136" s="77" t="s">
        <v>110</v>
      </c>
      <c r="B136" s="78"/>
      <c r="C136" s="79"/>
      <c r="D136" s="77"/>
      <c r="E136" s="78"/>
      <c r="F136" s="79"/>
      <c r="G136" s="4">
        <v>1</v>
      </c>
      <c r="H136" s="4" t="s">
        <v>107</v>
      </c>
      <c r="I136" s="11"/>
      <c r="J136" s="32"/>
      <c r="K136" s="12"/>
    </row>
    <row r="137" spans="1:11" ht="16.5" customHeight="1" x14ac:dyDescent="0.45">
      <c r="A137" s="77" t="s">
        <v>111</v>
      </c>
      <c r="B137" s="78"/>
      <c r="C137" s="79"/>
      <c r="D137" s="77"/>
      <c r="E137" s="78"/>
      <c r="F137" s="79"/>
      <c r="G137" s="4">
        <v>1</v>
      </c>
      <c r="H137" s="4" t="s">
        <v>107</v>
      </c>
      <c r="I137" s="11"/>
      <c r="J137" s="32"/>
      <c r="K137" s="12"/>
    </row>
    <row r="138" spans="1:11" ht="16.5" customHeight="1" x14ac:dyDescent="0.45">
      <c r="A138" s="77" t="s">
        <v>112</v>
      </c>
      <c r="B138" s="78"/>
      <c r="C138" s="79"/>
      <c r="D138" s="77"/>
      <c r="E138" s="78"/>
      <c r="F138" s="79"/>
      <c r="G138" s="4">
        <v>1</v>
      </c>
      <c r="H138" s="4" t="s">
        <v>107</v>
      </c>
      <c r="I138" s="11"/>
      <c r="J138" s="32"/>
      <c r="K138" s="12"/>
    </row>
    <row r="139" spans="1:11" ht="16.5" customHeight="1" x14ac:dyDescent="0.45">
      <c r="A139" s="77" t="s">
        <v>113</v>
      </c>
      <c r="B139" s="78"/>
      <c r="C139" s="79"/>
      <c r="D139" s="77"/>
      <c r="E139" s="78"/>
      <c r="F139" s="79"/>
      <c r="G139" s="4">
        <v>1</v>
      </c>
      <c r="H139" s="4" t="s">
        <v>107</v>
      </c>
      <c r="I139" s="11"/>
      <c r="J139" s="32"/>
      <c r="K139" s="12"/>
    </row>
    <row r="140" spans="1:11" ht="16.5" customHeight="1" x14ac:dyDescent="0.45">
      <c r="A140" s="77" t="s">
        <v>114</v>
      </c>
      <c r="B140" s="78"/>
      <c r="C140" s="79"/>
      <c r="D140" s="77"/>
      <c r="E140" s="78"/>
      <c r="F140" s="79"/>
      <c r="G140" s="4">
        <v>1</v>
      </c>
      <c r="H140" s="4" t="s">
        <v>107</v>
      </c>
      <c r="I140" s="11"/>
      <c r="J140" s="32"/>
      <c r="K140" s="12"/>
    </row>
    <row r="141" spans="1:11" ht="16.5" customHeight="1" x14ac:dyDescent="0.45">
      <c r="A141" s="77" t="s">
        <v>118</v>
      </c>
      <c r="B141" s="78"/>
      <c r="C141" s="79"/>
      <c r="D141" s="77"/>
      <c r="E141" s="78"/>
      <c r="F141" s="79"/>
      <c r="G141" s="4">
        <v>1</v>
      </c>
      <c r="H141" s="4" t="s">
        <v>107</v>
      </c>
      <c r="I141" s="11"/>
      <c r="J141" s="32"/>
      <c r="K141" s="12"/>
    </row>
    <row r="142" spans="1:11" ht="16.5" customHeight="1" x14ac:dyDescent="0.45">
      <c r="A142" s="77" t="s">
        <v>115</v>
      </c>
      <c r="B142" s="78"/>
      <c r="C142" s="79"/>
      <c r="D142" s="77"/>
      <c r="E142" s="78"/>
      <c r="F142" s="79"/>
      <c r="G142" s="4">
        <v>1</v>
      </c>
      <c r="H142" s="4" t="s">
        <v>107</v>
      </c>
      <c r="I142" s="11"/>
      <c r="J142" s="32"/>
      <c r="K142" s="12"/>
    </row>
    <row r="143" spans="1:11" ht="16.5" customHeight="1" x14ac:dyDescent="0.45">
      <c r="A143" s="72" t="s">
        <v>33</v>
      </c>
      <c r="B143" s="73"/>
      <c r="C143" s="74"/>
      <c r="D143" s="1"/>
      <c r="E143" s="2"/>
      <c r="F143" s="3"/>
      <c r="G143" s="4"/>
      <c r="H143" s="4"/>
      <c r="I143" s="14"/>
      <c r="J143" s="32">
        <f>SUM(J133:J142)</f>
        <v>0</v>
      </c>
      <c r="K143" s="12"/>
    </row>
    <row r="144" spans="1:11" ht="16.5" customHeight="1" x14ac:dyDescent="0.45">
      <c r="A144" s="66" t="s">
        <v>119</v>
      </c>
      <c r="B144" s="67"/>
      <c r="C144" s="67"/>
      <c r="D144" s="67"/>
      <c r="E144" s="67"/>
      <c r="F144" s="67"/>
      <c r="G144" s="67"/>
      <c r="H144" s="68"/>
      <c r="I144" s="75">
        <f>J106+J118+J131+J143</f>
        <v>0</v>
      </c>
      <c r="J144" s="76"/>
      <c r="K144" s="22"/>
    </row>
    <row r="145" spans="1:11" ht="16.5" customHeight="1" x14ac:dyDescent="0.45">
      <c r="A145" s="63" t="s">
        <v>120</v>
      </c>
      <c r="B145" s="64"/>
      <c r="C145" s="64"/>
      <c r="D145" s="64"/>
      <c r="E145" s="64"/>
      <c r="F145" s="64"/>
      <c r="G145" s="64"/>
      <c r="H145" s="65"/>
      <c r="I145" s="71">
        <f>I92+I144</f>
        <v>0</v>
      </c>
      <c r="J145" s="71"/>
      <c r="K145" s="23"/>
    </row>
    <row r="146" spans="1:11" ht="16.5" customHeight="1" x14ac:dyDescent="0.45">
      <c r="A146" s="63" t="s">
        <v>121</v>
      </c>
      <c r="B146" s="64"/>
      <c r="C146" s="64"/>
      <c r="D146" s="64"/>
      <c r="E146" s="64"/>
      <c r="F146" s="64"/>
      <c r="G146" s="64"/>
      <c r="H146" s="64"/>
      <c r="I146" s="71">
        <f>ROUNDDOWN(I145*0.1,0)</f>
        <v>0</v>
      </c>
      <c r="J146" s="71"/>
      <c r="K146" s="23"/>
    </row>
    <row r="147" spans="1:11" ht="16.5" customHeight="1" x14ac:dyDescent="0.45">
      <c r="J147" s="24"/>
    </row>
    <row r="148" spans="1:11" ht="16.5" customHeight="1" x14ac:dyDescent="0.45">
      <c r="A148" s="8" t="s">
        <v>122</v>
      </c>
      <c r="J148" s="24"/>
    </row>
    <row r="149" spans="1:11" ht="16.5" customHeight="1" x14ac:dyDescent="0.45">
      <c r="A149" s="72" t="s">
        <v>132</v>
      </c>
      <c r="B149" s="73"/>
      <c r="C149" s="74"/>
      <c r="D149" s="72" t="s">
        <v>128</v>
      </c>
      <c r="E149" s="73"/>
      <c r="F149" s="74"/>
      <c r="G149" s="4" t="s">
        <v>7</v>
      </c>
      <c r="H149" s="4" t="s">
        <v>8</v>
      </c>
      <c r="I149" s="9" t="s">
        <v>129</v>
      </c>
      <c r="J149" s="10" t="s">
        <v>130</v>
      </c>
      <c r="K149" s="10" t="s">
        <v>131</v>
      </c>
    </row>
    <row r="150" spans="1:11" ht="16.5" customHeight="1" x14ac:dyDescent="0.45">
      <c r="A150" s="60" t="s">
        <v>123</v>
      </c>
      <c r="B150" s="61"/>
      <c r="C150" s="62"/>
      <c r="D150" s="63"/>
      <c r="E150" s="64"/>
      <c r="F150" s="65"/>
      <c r="G150" s="4"/>
      <c r="H150" s="4"/>
      <c r="I150" s="35"/>
      <c r="J150" s="36"/>
      <c r="K150" s="25"/>
    </row>
    <row r="151" spans="1:11" ht="16.5" customHeight="1" x14ac:dyDescent="0.45">
      <c r="A151" s="63" t="s">
        <v>124</v>
      </c>
      <c r="B151" s="64"/>
      <c r="C151" s="65"/>
      <c r="D151" s="13"/>
      <c r="E151" s="26"/>
      <c r="F151" s="27"/>
      <c r="G151" s="4">
        <v>1</v>
      </c>
      <c r="H151" s="4" t="s">
        <v>125</v>
      </c>
      <c r="I151" s="37"/>
      <c r="J151" s="38">
        <v>0</v>
      </c>
      <c r="K151" s="28"/>
    </row>
    <row r="152" spans="1:11" ht="16.5" customHeight="1" x14ac:dyDescent="0.45">
      <c r="A152" s="66" t="s">
        <v>126</v>
      </c>
      <c r="B152" s="67"/>
      <c r="C152" s="67"/>
      <c r="D152" s="67"/>
      <c r="E152" s="67"/>
      <c r="F152" s="67"/>
      <c r="G152" s="67"/>
      <c r="H152" s="68"/>
      <c r="I152" s="69">
        <f>J151</f>
        <v>0</v>
      </c>
      <c r="J152" s="70"/>
      <c r="K152" s="29"/>
    </row>
    <row r="153" spans="1:11" ht="16.5" customHeight="1" x14ac:dyDescent="0.45">
      <c r="J153" s="24"/>
    </row>
    <row r="154" spans="1:11" ht="16.5" customHeight="1" x14ac:dyDescent="0.45">
      <c r="A154" s="57" t="s">
        <v>127</v>
      </c>
      <c r="B154" s="58"/>
      <c r="C154" s="58"/>
      <c r="D154" s="58"/>
      <c r="E154" s="58"/>
      <c r="F154" s="58"/>
      <c r="G154" s="58"/>
      <c r="H154" s="58"/>
      <c r="I154" s="59">
        <f>I145+I146+I152</f>
        <v>0</v>
      </c>
      <c r="J154" s="59"/>
      <c r="K154" s="30"/>
    </row>
    <row r="156" spans="1:11" ht="16.5" customHeight="1" x14ac:dyDescent="0.2">
      <c r="A156" s="48" t="s">
        <v>134</v>
      </c>
      <c r="B156" s="40"/>
      <c r="C156" s="43"/>
      <c r="D156" s="40"/>
      <c r="E156" s="40"/>
      <c r="F156" s="40"/>
      <c r="G156" s="40"/>
      <c r="H156" s="40"/>
      <c r="I156" s="40"/>
    </row>
    <row r="157" spans="1:11" ht="16.5" customHeight="1" x14ac:dyDescent="0.2">
      <c r="A157" s="48" t="s">
        <v>1</v>
      </c>
      <c r="B157" s="40"/>
      <c r="C157" s="43"/>
      <c r="D157" s="40"/>
      <c r="E157" s="40"/>
      <c r="F157" s="40"/>
      <c r="G157" s="40"/>
      <c r="H157" s="40"/>
      <c r="I157" s="40"/>
    </row>
    <row r="158" spans="1:11" ht="16.5" customHeight="1" x14ac:dyDescent="0.2">
      <c r="A158" s="40"/>
      <c r="B158" s="49" t="s">
        <v>2</v>
      </c>
      <c r="C158" s="43"/>
      <c r="D158" s="40"/>
      <c r="E158" s="40"/>
      <c r="F158" s="40"/>
      <c r="G158" s="40"/>
      <c r="H158" s="40"/>
      <c r="I158" s="40"/>
    </row>
    <row r="159" spans="1:11" ht="16.5" customHeight="1" x14ac:dyDescent="0.2">
      <c r="A159" s="40"/>
      <c r="B159" s="49" t="s">
        <v>3</v>
      </c>
      <c r="C159" s="43"/>
      <c r="D159" s="40"/>
      <c r="E159" s="40"/>
      <c r="F159" s="40"/>
      <c r="G159" s="40"/>
      <c r="H159" s="40"/>
      <c r="I159" s="40"/>
    </row>
    <row r="160" spans="1:11" ht="16.5" customHeight="1" x14ac:dyDescent="0.2">
      <c r="A160" s="40"/>
      <c r="B160" s="49" t="s">
        <v>4</v>
      </c>
      <c r="C160" s="43"/>
      <c r="D160" s="40"/>
      <c r="E160" s="40"/>
      <c r="F160" s="40"/>
      <c r="G160" s="40"/>
      <c r="H160" s="40"/>
      <c r="I160" s="40"/>
    </row>
    <row r="161" spans="1:9" ht="16.5" customHeight="1" x14ac:dyDescent="0.2">
      <c r="A161" s="40"/>
      <c r="B161" s="49" t="s">
        <v>5</v>
      </c>
      <c r="C161" s="43"/>
      <c r="D161" s="40"/>
      <c r="E161" s="40"/>
      <c r="F161" s="40"/>
      <c r="G161" s="40"/>
      <c r="H161" s="40"/>
      <c r="I161" s="40"/>
    </row>
    <row r="162" spans="1:9" ht="16.5" customHeight="1" x14ac:dyDescent="0.2">
      <c r="B162" s="43"/>
      <c r="C162" s="43"/>
      <c r="D162" s="40"/>
      <c r="E162" s="40"/>
      <c r="F162" s="40"/>
      <c r="G162" s="40"/>
      <c r="H162" s="40"/>
      <c r="I162" s="40"/>
    </row>
    <row r="163" spans="1:9" ht="16.5" customHeight="1" x14ac:dyDescent="0.2">
      <c r="B163" s="40"/>
      <c r="C163" s="40"/>
      <c r="D163" s="40"/>
      <c r="E163" s="40"/>
      <c r="F163" s="40"/>
      <c r="G163" s="40"/>
      <c r="H163" s="40"/>
      <c r="I163" s="40"/>
    </row>
  </sheetData>
  <mergeCells count="265">
    <mergeCell ref="A17:C17"/>
    <mergeCell ref="D17:F17"/>
    <mergeCell ref="A18:C18"/>
    <mergeCell ref="D18:F18"/>
    <mergeCell ref="A19:C19"/>
    <mergeCell ref="D19:F19"/>
    <mergeCell ref="A16:C16"/>
    <mergeCell ref="D16:F16"/>
    <mergeCell ref="A23:C23"/>
    <mergeCell ref="D23:F23"/>
    <mergeCell ref="A24:C24"/>
    <mergeCell ref="D24:F24"/>
    <mergeCell ref="A25:C25"/>
    <mergeCell ref="D25:F25"/>
    <mergeCell ref="A20:C20"/>
    <mergeCell ref="D20:F20"/>
    <mergeCell ref="A21:C21"/>
    <mergeCell ref="D21:F21"/>
    <mergeCell ref="A22:C22"/>
    <mergeCell ref="D22:F22"/>
    <mergeCell ref="A29:C29"/>
    <mergeCell ref="D29:F29"/>
    <mergeCell ref="A30:C30"/>
    <mergeCell ref="D30:F30"/>
    <mergeCell ref="A31:C31"/>
    <mergeCell ref="D31:F31"/>
    <mergeCell ref="A26:C26"/>
    <mergeCell ref="D26:F26"/>
    <mergeCell ref="A27:C27"/>
    <mergeCell ref="D27:F27"/>
    <mergeCell ref="A28:C28"/>
    <mergeCell ref="D28:F28"/>
    <mergeCell ref="A35:C35"/>
    <mergeCell ref="D35:F35"/>
    <mergeCell ref="A36:C36"/>
    <mergeCell ref="D36:F36"/>
    <mergeCell ref="A37:C37"/>
    <mergeCell ref="D37:F37"/>
    <mergeCell ref="A32:C32"/>
    <mergeCell ref="D32:F32"/>
    <mergeCell ref="A33:C33"/>
    <mergeCell ref="D33:F33"/>
    <mergeCell ref="A34:C34"/>
    <mergeCell ref="D34:F34"/>
    <mergeCell ref="A41:C41"/>
    <mergeCell ref="D41:F41"/>
    <mergeCell ref="A42:C42"/>
    <mergeCell ref="D42:F42"/>
    <mergeCell ref="A43:C43"/>
    <mergeCell ref="A44:C44"/>
    <mergeCell ref="D44:F44"/>
    <mergeCell ref="A38:C38"/>
    <mergeCell ref="D38:F38"/>
    <mergeCell ref="A39:C39"/>
    <mergeCell ref="D39:F39"/>
    <mergeCell ref="A40:C40"/>
    <mergeCell ref="D40:F40"/>
    <mergeCell ref="A48:C48"/>
    <mergeCell ref="D48:F48"/>
    <mergeCell ref="A49:C49"/>
    <mergeCell ref="D49:F49"/>
    <mergeCell ref="A50:C50"/>
    <mergeCell ref="D50:F50"/>
    <mergeCell ref="A45:C45"/>
    <mergeCell ref="D45:F45"/>
    <mergeCell ref="A46:C46"/>
    <mergeCell ref="D46:F46"/>
    <mergeCell ref="A47:C47"/>
    <mergeCell ref="D47:F47"/>
    <mergeCell ref="A54:C54"/>
    <mergeCell ref="D54:F54"/>
    <mergeCell ref="A55:C55"/>
    <mergeCell ref="D55:F55"/>
    <mergeCell ref="A56:C56"/>
    <mergeCell ref="D56:F56"/>
    <mergeCell ref="A51:C51"/>
    <mergeCell ref="D51:F51"/>
    <mergeCell ref="A52:C52"/>
    <mergeCell ref="D52:F52"/>
    <mergeCell ref="A53:C53"/>
    <mergeCell ref="D53:F53"/>
    <mergeCell ref="A60:C60"/>
    <mergeCell ref="D60:F60"/>
    <mergeCell ref="A61:C61"/>
    <mergeCell ref="D61:F61"/>
    <mergeCell ref="A62:C62"/>
    <mergeCell ref="D62:F62"/>
    <mergeCell ref="A57:C57"/>
    <mergeCell ref="D57:F57"/>
    <mergeCell ref="A58:C58"/>
    <mergeCell ref="D58:F58"/>
    <mergeCell ref="A59:C59"/>
    <mergeCell ref="D59:F59"/>
    <mergeCell ref="A66:C66"/>
    <mergeCell ref="D66:F66"/>
    <mergeCell ref="A67:C67"/>
    <mergeCell ref="D67:F67"/>
    <mergeCell ref="A68:C68"/>
    <mergeCell ref="D68:F68"/>
    <mergeCell ref="A63:C63"/>
    <mergeCell ref="D63:F63"/>
    <mergeCell ref="A64:C64"/>
    <mergeCell ref="D64:F64"/>
    <mergeCell ref="A65:C65"/>
    <mergeCell ref="D65:F65"/>
    <mergeCell ref="A72:C72"/>
    <mergeCell ref="D72:F72"/>
    <mergeCell ref="A73:C73"/>
    <mergeCell ref="D73:F73"/>
    <mergeCell ref="A74:C74"/>
    <mergeCell ref="D74:F74"/>
    <mergeCell ref="A69:C69"/>
    <mergeCell ref="D69:F69"/>
    <mergeCell ref="A70:C70"/>
    <mergeCell ref="D70:F70"/>
    <mergeCell ref="A71:C71"/>
    <mergeCell ref="D71:F71"/>
    <mergeCell ref="A78:C78"/>
    <mergeCell ref="D78:F78"/>
    <mergeCell ref="A79:C79"/>
    <mergeCell ref="D79:F79"/>
    <mergeCell ref="A80:C80"/>
    <mergeCell ref="D80:F80"/>
    <mergeCell ref="A75:C75"/>
    <mergeCell ref="D75:F75"/>
    <mergeCell ref="A76:C76"/>
    <mergeCell ref="D76:F76"/>
    <mergeCell ref="A77:C77"/>
    <mergeCell ref="D77:F77"/>
    <mergeCell ref="A84:C84"/>
    <mergeCell ref="D84:F84"/>
    <mergeCell ref="A85:C85"/>
    <mergeCell ref="D85:F85"/>
    <mergeCell ref="A86:C86"/>
    <mergeCell ref="D86:F86"/>
    <mergeCell ref="A81:C81"/>
    <mergeCell ref="D81:F81"/>
    <mergeCell ref="A82:C82"/>
    <mergeCell ref="D82:F82"/>
    <mergeCell ref="A83:C83"/>
    <mergeCell ref="D83:F83"/>
    <mergeCell ref="A95:C95"/>
    <mergeCell ref="D95:F95"/>
    <mergeCell ref="A90:C90"/>
    <mergeCell ref="D90:F90"/>
    <mergeCell ref="A91:C91"/>
    <mergeCell ref="D91:F91"/>
    <mergeCell ref="A92:H92"/>
    <mergeCell ref="I92:J92"/>
    <mergeCell ref="A87:C87"/>
    <mergeCell ref="D87:F87"/>
    <mergeCell ref="A88:C88"/>
    <mergeCell ref="D88:F88"/>
    <mergeCell ref="A89:C89"/>
    <mergeCell ref="D89:F89"/>
    <mergeCell ref="A99:C99"/>
    <mergeCell ref="D99:F99"/>
    <mergeCell ref="A100:C100"/>
    <mergeCell ref="D100:F100"/>
    <mergeCell ref="A101:C101"/>
    <mergeCell ref="D101:F101"/>
    <mergeCell ref="A96:C96"/>
    <mergeCell ref="D96:F96"/>
    <mergeCell ref="A97:C97"/>
    <mergeCell ref="D97:F97"/>
    <mergeCell ref="A98:C98"/>
    <mergeCell ref="D98:F98"/>
    <mergeCell ref="A105:C105"/>
    <mergeCell ref="D105:F105"/>
    <mergeCell ref="A106:C106"/>
    <mergeCell ref="A107:C107"/>
    <mergeCell ref="D107:F107"/>
    <mergeCell ref="A108:C108"/>
    <mergeCell ref="D108:F108"/>
    <mergeCell ref="A102:C102"/>
    <mergeCell ref="D102:F102"/>
    <mergeCell ref="A103:C103"/>
    <mergeCell ref="D103:F103"/>
    <mergeCell ref="A104:C104"/>
    <mergeCell ref="D104:F104"/>
    <mergeCell ref="A112:C112"/>
    <mergeCell ref="D112:F112"/>
    <mergeCell ref="A114:C114"/>
    <mergeCell ref="D114:F114"/>
    <mergeCell ref="A115:C115"/>
    <mergeCell ref="D115:F115"/>
    <mergeCell ref="A109:C109"/>
    <mergeCell ref="D109:F109"/>
    <mergeCell ref="A110:C110"/>
    <mergeCell ref="D110:F110"/>
    <mergeCell ref="A111:C111"/>
    <mergeCell ref="D111:F111"/>
    <mergeCell ref="A113:C113"/>
    <mergeCell ref="D113:F113"/>
    <mergeCell ref="A120:C120"/>
    <mergeCell ref="D120:F120"/>
    <mergeCell ref="A121:C121"/>
    <mergeCell ref="D121:F121"/>
    <mergeCell ref="A122:C122"/>
    <mergeCell ref="D122:F122"/>
    <mergeCell ref="A116:C116"/>
    <mergeCell ref="D116:F116"/>
    <mergeCell ref="A117:C117"/>
    <mergeCell ref="D117:F117"/>
    <mergeCell ref="A118:C118"/>
    <mergeCell ref="A119:C119"/>
    <mergeCell ref="D119:F119"/>
    <mergeCell ref="A127:C127"/>
    <mergeCell ref="D127:F127"/>
    <mergeCell ref="A128:C128"/>
    <mergeCell ref="D128:F128"/>
    <mergeCell ref="A123:C123"/>
    <mergeCell ref="D123:F123"/>
    <mergeCell ref="A124:C124"/>
    <mergeCell ref="D124:F124"/>
    <mergeCell ref="A125:C125"/>
    <mergeCell ref="D125:F125"/>
    <mergeCell ref="A126:C126"/>
    <mergeCell ref="D126:F126"/>
    <mergeCell ref="A131:C131"/>
    <mergeCell ref="A132:C132"/>
    <mergeCell ref="D132:F132"/>
    <mergeCell ref="A133:C133"/>
    <mergeCell ref="D133:F133"/>
    <mergeCell ref="A134:C134"/>
    <mergeCell ref="D134:F134"/>
    <mergeCell ref="A129:C129"/>
    <mergeCell ref="D129:F129"/>
    <mergeCell ref="A130:C130"/>
    <mergeCell ref="D130:F130"/>
    <mergeCell ref="D138:F138"/>
    <mergeCell ref="A139:C139"/>
    <mergeCell ref="D139:F139"/>
    <mergeCell ref="A140:C140"/>
    <mergeCell ref="D140:F140"/>
    <mergeCell ref="A135:C135"/>
    <mergeCell ref="D135:F135"/>
    <mergeCell ref="A136:C136"/>
    <mergeCell ref="D136:F136"/>
    <mergeCell ref="A137:C137"/>
    <mergeCell ref="D137:F137"/>
    <mergeCell ref="A12:K12"/>
    <mergeCell ref="A13:K13"/>
    <mergeCell ref="I9:K10"/>
    <mergeCell ref="A154:H154"/>
    <mergeCell ref="I154:J154"/>
    <mergeCell ref="A150:C150"/>
    <mergeCell ref="D150:F150"/>
    <mergeCell ref="A151:C151"/>
    <mergeCell ref="A152:H152"/>
    <mergeCell ref="I152:J152"/>
    <mergeCell ref="A146:H146"/>
    <mergeCell ref="I146:J146"/>
    <mergeCell ref="A149:C149"/>
    <mergeCell ref="D149:F149"/>
    <mergeCell ref="I144:J144"/>
    <mergeCell ref="A145:H145"/>
    <mergeCell ref="I145:J145"/>
    <mergeCell ref="A141:C141"/>
    <mergeCell ref="D141:F141"/>
    <mergeCell ref="A142:C142"/>
    <mergeCell ref="D142:F142"/>
    <mergeCell ref="A143:C143"/>
    <mergeCell ref="A144:H144"/>
    <mergeCell ref="A138:C138"/>
  </mergeCells>
  <phoneticPr fontId="1"/>
  <printOptions horizontalCentered="1"/>
  <pageMargins left="0.48" right="0.25" top="0.37" bottom="0.38" header="0.16" footer="0.2"/>
  <pageSetup paperSize="9" scale="86" orientation="portrait" horizontalDpi="300" verticalDpi="300" r:id="rId1"/>
  <headerFooter alignWithMargins="0"/>
  <rowBreaks count="1" manualBreakCount="1">
    <brk id="10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　見積り雛形</vt:lpstr>
      <vt:lpstr>'参考　見積り雛形'!Print_Area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2025-07-23T01:14:12Z</dcterms:modified>
</cp:coreProperties>
</file>